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185" activeTab="6"/>
  </bookViews>
  <sheets>
    <sheet name="期中考" sheetId="1" r:id="rId1"/>
    <sheet name="小考" sheetId="2" r:id="rId2"/>
    <sheet name="作業" sheetId="3" r:id="rId3"/>
    <sheet name="HW origine" sheetId="6" state="hidden" r:id="rId4"/>
    <sheet name="HW percentage" sheetId="7" r:id="rId5"/>
    <sheet name="點名" sheetId="4" r:id="rId6"/>
    <sheet name="總成績" sheetId="5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2" i="7"/>
  <c r="T22" i="7"/>
  <c r="S64" i="7"/>
  <c r="T64" i="7" s="1"/>
  <c r="S61" i="7"/>
  <c r="T61" i="7" s="1"/>
  <c r="S60" i="7"/>
  <c r="T60" i="7" s="1"/>
  <c r="S58" i="7"/>
  <c r="T58" i="7" s="1"/>
  <c r="S56" i="7"/>
  <c r="T56" i="7" s="1"/>
  <c r="S55" i="7"/>
  <c r="T55" i="7" s="1"/>
  <c r="S53" i="7"/>
  <c r="T53" i="7" s="1"/>
  <c r="S50" i="7"/>
  <c r="T50" i="7" s="1"/>
  <c r="S49" i="7"/>
  <c r="T49" i="7" s="1"/>
  <c r="S48" i="7"/>
  <c r="T48" i="7" s="1"/>
  <c r="S46" i="7"/>
  <c r="T46" i="7" s="1"/>
  <c r="S45" i="7"/>
  <c r="T45" i="7" s="1"/>
  <c r="S44" i="7"/>
  <c r="T44" i="7" s="1"/>
  <c r="S43" i="7"/>
  <c r="T43" i="7" s="1"/>
  <c r="S42" i="7"/>
  <c r="T42" i="7" s="1"/>
  <c r="S40" i="7"/>
  <c r="T40" i="7" s="1"/>
  <c r="S38" i="7"/>
  <c r="T38" i="7" s="1"/>
  <c r="S35" i="7"/>
  <c r="T35" i="7" s="1"/>
  <c r="S33" i="7"/>
  <c r="T33" i="7" s="1"/>
  <c r="S30" i="7"/>
  <c r="T30" i="7" s="1"/>
  <c r="S29" i="7"/>
  <c r="T29" i="7" s="1"/>
  <c r="S28" i="7"/>
  <c r="T28" i="7" s="1"/>
  <c r="S24" i="7"/>
  <c r="T24" i="7" s="1"/>
  <c r="S23" i="7"/>
  <c r="T23" i="7" s="1"/>
  <c r="S22" i="7"/>
  <c r="S20" i="7"/>
  <c r="T20" i="7" s="1"/>
  <c r="S19" i="7"/>
  <c r="T19" i="7" s="1"/>
  <c r="S18" i="7"/>
  <c r="T18" i="7" s="1"/>
  <c r="S17" i="7"/>
  <c r="T17" i="7" s="1"/>
  <c r="S16" i="7"/>
  <c r="T16" i="7" s="1"/>
  <c r="S12" i="7"/>
  <c r="T12" i="7" s="1"/>
  <c r="S11" i="7"/>
  <c r="T11" i="7" s="1"/>
  <c r="S10" i="7"/>
  <c r="T10" i="7" s="1"/>
  <c r="S4" i="7"/>
  <c r="T4" i="7" s="1"/>
  <c r="S3" i="7"/>
  <c r="T3" i="7" s="1"/>
  <c r="S5" i="7"/>
  <c r="T5" i="7" s="1"/>
  <c r="S6" i="7"/>
  <c r="T6" i="7" s="1"/>
  <c r="S7" i="7"/>
  <c r="T7" i="7" s="1"/>
  <c r="S8" i="7"/>
  <c r="T8" i="7" s="1"/>
  <c r="S9" i="7"/>
  <c r="T9" i="7" s="1"/>
  <c r="S13" i="7"/>
  <c r="T13" i="7" s="1"/>
  <c r="S14" i="7"/>
  <c r="T14" i="7" s="1"/>
  <c r="S15" i="7"/>
  <c r="T15" i="7" s="1"/>
  <c r="S21" i="7"/>
  <c r="T21" i="7" s="1"/>
  <c r="S25" i="7"/>
  <c r="T25" i="7" s="1"/>
  <c r="S26" i="7"/>
  <c r="T26" i="7" s="1"/>
  <c r="S27" i="7"/>
  <c r="T27" i="7" s="1"/>
  <c r="S31" i="7"/>
  <c r="T31" i="7" s="1"/>
  <c r="S32" i="7"/>
  <c r="T32" i="7" s="1"/>
  <c r="S34" i="7"/>
  <c r="T34" i="7" s="1"/>
  <c r="S36" i="7"/>
  <c r="T36" i="7" s="1"/>
  <c r="S37" i="7"/>
  <c r="T37" i="7" s="1"/>
  <c r="S39" i="7"/>
  <c r="T39" i="7" s="1"/>
  <c r="S41" i="7"/>
  <c r="T41" i="7" s="1"/>
  <c r="S47" i="7"/>
  <c r="T47" i="7" s="1"/>
  <c r="S51" i="7"/>
  <c r="T51" i="7" s="1"/>
  <c r="S52" i="7"/>
  <c r="T52" i="7" s="1"/>
  <c r="S54" i="7"/>
  <c r="T54" i="7" s="1"/>
  <c r="S57" i="7"/>
  <c r="T57" i="7" s="1"/>
  <c r="S59" i="7"/>
  <c r="T59" i="7" s="1"/>
  <c r="S62" i="7"/>
  <c r="T62" i="7" s="1"/>
  <c r="S63" i="7"/>
  <c r="T63" i="7" s="1"/>
  <c r="S65" i="7"/>
  <c r="T65" i="7" s="1"/>
  <c r="S66" i="7"/>
  <c r="T66" i="7" s="1"/>
  <c r="S67" i="7"/>
  <c r="T67" i="7" s="1"/>
  <c r="S2" i="7"/>
  <c r="T2" i="7" s="1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9" i="3"/>
  <c r="AE2" i="3"/>
  <c r="H69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2" i="5"/>
  <c r="K3" i="2"/>
  <c r="K6" i="2"/>
  <c r="K7" i="2"/>
  <c r="K10" i="2"/>
  <c r="K11" i="2"/>
  <c r="K14" i="2"/>
  <c r="K15" i="2"/>
  <c r="K18" i="2"/>
  <c r="K19" i="2"/>
  <c r="K22" i="2"/>
  <c r="K23" i="2"/>
  <c r="K26" i="2"/>
  <c r="K27" i="2"/>
  <c r="K30" i="2"/>
  <c r="K31" i="2"/>
  <c r="K34" i="2"/>
  <c r="K35" i="2"/>
  <c r="K38" i="2"/>
  <c r="K39" i="2"/>
  <c r="K42" i="2"/>
  <c r="K43" i="2"/>
  <c r="K46" i="2"/>
  <c r="K47" i="2"/>
  <c r="K50" i="2"/>
  <c r="K51" i="2"/>
  <c r="K54" i="2"/>
  <c r="K55" i="2"/>
  <c r="K58" i="2"/>
  <c r="K59" i="2"/>
  <c r="K62" i="2"/>
  <c r="K63" i="2"/>
  <c r="K66" i="2"/>
  <c r="K67" i="2"/>
  <c r="K70" i="2"/>
  <c r="J2" i="2"/>
  <c r="K2" i="2" s="1"/>
  <c r="J67" i="2"/>
  <c r="J66" i="2"/>
  <c r="J65" i="2"/>
  <c r="K65" i="2" s="1"/>
  <c r="J64" i="2"/>
  <c r="K64" i="2" s="1"/>
  <c r="J63" i="2"/>
  <c r="J62" i="2"/>
  <c r="J61" i="2"/>
  <c r="K61" i="2" s="1"/>
  <c r="J60" i="2"/>
  <c r="K60" i="2" s="1"/>
  <c r="J59" i="2"/>
  <c r="J58" i="2"/>
  <c r="J57" i="2"/>
  <c r="K57" i="2" s="1"/>
  <c r="J56" i="2"/>
  <c r="K56" i="2" s="1"/>
  <c r="J55" i="2"/>
  <c r="J54" i="2"/>
  <c r="J53" i="2"/>
  <c r="K53" i="2" s="1"/>
  <c r="J52" i="2"/>
  <c r="K52" i="2" s="1"/>
  <c r="J51" i="2"/>
  <c r="J50" i="2"/>
  <c r="J49" i="2"/>
  <c r="K49" i="2" s="1"/>
  <c r="J48" i="2"/>
  <c r="K48" i="2" s="1"/>
  <c r="J47" i="2"/>
  <c r="J46" i="2"/>
  <c r="J45" i="2"/>
  <c r="K45" i="2" s="1"/>
  <c r="J44" i="2"/>
  <c r="K44" i="2" s="1"/>
  <c r="J43" i="2"/>
  <c r="J42" i="2"/>
  <c r="J41" i="2"/>
  <c r="K41" i="2" s="1"/>
  <c r="J40" i="2"/>
  <c r="K40" i="2" s="1"/>
  <c r="J39" i="2"/>
  <c r="J38" i="2"/>
  <c r="J37" i="2"/>
  <c r="K37" i="2" s="1"/>
  <c r="J36" i="2"/>
  <c r="K36" i="2" s="1"/>
  <c r="J35" i="2"/>
  <c r="J34" i="2"/>
  <c r="J33" i="2"/>
  <c r="K33" i="2" s="1"/>
  <c r="J32" i="2"/>
  <c r="K32" i="2" s="1"/>
  <c r="J31" i="2"/>
  <c r="J30" i="2"/>
  <c r="J29" i="2"/>
  <c r="K29" i="2" s="1"/>
  <c r="J28" i="2"/>
  <c r="K28" i="2" s="1"/>
  <c r="J27" i="2"/>
  <c r="J26" i="2"/>
  <c r="J25" i="2"/>
  <c r="K25" i="2" s="1"/>
  <c r="J24" i="2"/>
  <c r="K24" i="2" s="1"/>
  <c r="J23" i="2"/>
  <c r="J22" i="2"/>
  <c r="J21" i="2"/>
  <c r="K21" i="2" s="1"/>
  <c r="J20" i="2"/>
  <c r="K20" i="2" s="1"/>
  <c r="J19" i="2"/>
  <c r="J18" i="2"/>
  <c r="J17" i="2"/>
  <c r="K17" i="2" s="1"/>
  <c r="J16" i="2"/>
  <c r="K16" i="2" s="1"/>
  <c r="J15" i="2"/>
  <c r="J14" i="2"/>
  <c r="J13" i="2"/>
  <c r="K13" i="2" s="1"/>
  <c r="J12" i="2"/>
  <c r="K12" i="2" s="1"/>
  <c r="J11" i="2"/>
  <c r="J10" i="2"/>
  <c r="J9" i="2"/>
  <c r="K9" i="2" s="1"/>
  <c r="J8" i="2"/>
  <c r="K8" i="2" s="1"/>
  <c r="J7" i="2"/>
  <c r="J6" i="2"/>
  <c r="J5" i="2"/>
  <c r="K5" i="2" s="1"/>
  <c r="J4" i="2"/>
  <c r="K4" i="2" s="1"/>
  <c r="J3" i="2"/>
  <c r="J68" i="2" l="1"/>
  <c r="I7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2" i="2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9" i="3"/>
  <c r="AC2" i="3"/>
  <c r="F68" i="2"/>
  <c r="H66" i="4" l="1"/>
  <c r="H65" i="4"/>
  <c r="H64" i="4"/>
  <c r="H63" i="4"/>
  <c r="H62" i="4"/>
  <c r="H61" i="4"/>
  <c r="H60" i="4"/>
  <c r="H59" i="4"/>
  <c r="H58" i="4"/>
  <c r="H57" i="4"/>
  <c r="H55" i="4"/>
  <c r="H54" i="4"/>
  <c r="H53" i="4"/>
  <c r="H52" i="4"/>
  <c r="H51" i="4"/>
  <c r="H50" i="4"/>
  <c r="H49" i="4"/>
  <c r="H48" i="4"/>
  <c r="H47" i="4"/>
  <c r="H45" i="4"/>
  <c r="H44" i="4"/>
  <c r="H43" i="4"/>
  <c r="H42" i="4"/>
  <c r="H41" i="4"/>
  <c r="H39" i="4"/>
  <c r="H36" i="4"/>
  <c r="H37" i="4"/>
  <c r="H32" i="4"/>
  <c r="H30" i="4"/>
  <c r="H29" i="4"/>
  <c r="H28" i="4"/>
  <c r="H27" i="4"/>
  <c r="H26" i="4"/>
  <c r="H23" i="4"/>
  <c r="H22" i="4"/>
  <c r="H20" i="4"/>
  <c r="H18" i="4"/>
  <c r="H16" i="4"/>
  <c r="H15" i="4"/>
  <c r="H13" i="4"/>
  <c r="H12" i="4"/>
  <c r="H11" i="4"/>
  <c r="H9" i="4"/>
  <c r="H8" i="4"/>
  <c r="H7" i="4"/>
  <c r="H6" i="4"/>
  <c r="H5" i="4"/>
  <c r="H4" i="4"/>
  <c r="H40" i="4"/>
  <c r="H35" i="4"/>
  <c r="H25" i="4"/>
  <c r="H3" i="4"/>
  <c r="H17" i="4"/>
  <c r="H38" i="4"/>
  <c r="H10" i="4"/>
  <c r="H19" i="4"/>
  <c r="H2" i="4"/>
  <c r="H56" i="4"/>
  <c r="H21" i="4"/>
  <c r="H46" i="4"/>
  <c r="H14" i="4"/>
  <c r="H67" i="4"/>
  <c r="H33" i="4"/>
  <c r="H31" i="4"/>
  <c r="H24" i="4"/>
  <c r="H34" i="4"/>
  <c r="AA3" i="3" l="1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9" i="3"/>
  <c r="AA2" i="3"/>
  <c r="B68" i="2" l="1"/>
  <c r="C68" i="2"/>
  <c r="D68" i="2"/>
  <c r="E68" i="2"/>
  <c r="I68" i="2" l="1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9" i="3"/>
  <c r="Y2" i="3"/>
  <c r="W3" i="3" l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9" i="3"/>
  <c r="W2" i="3"/>
  <c r="B68" i="1" l="1"/>
  <c r="D68" i="1"/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2" i="1"/>
  <c r="E3" i="1"/>
  <c r="E4" i="1"/>
  <c r="E5" i="1"/>
  <c r="E6" i="1"/>
  <c r="E7" i="1"/>
  <c r="E8" i="1"/>
  <c r="E9" i="1"/>
  <c r="E10" i="1"/>
  <c r="E11" i="1"/>
  <c r="E12" i="1"/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9" i="3"/>
  <c r="U2" i="3"/>
  <c r="S3" i="3" l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9" i="3"/>
  <c r="S2" i="3"/>
  <c r="Q69" i="3" l="1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2" i="3"/>
  <c r="O69" i="3" l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2" i="3"/>
  <c r="M69" i="3" l="1"/>
  <c r="K69" i="3"/>
  <c r="I69" i="3"/>
  <c r="G69" i="3"/>
  <c r="E69" i="3"/>
  <c r="C69" i="3"/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2" i="3"/>
  <c r="K54" i="3" l="1"/>
  <c r="I54" i="3"/>
  <c r="G54" i="3"/>
  <c r="E54" i="3"/>
  <c r="C54" i="3"/>
  <c r="K47" i="3"/>
  <c r="I47" i="3"/>
  <c r="G47" i="3"/>
  <c r="E47" i="3"/>
  <c r="C47" i="3"/>
  <c r="G5" i="3"/>
  <c r="E5" i="3"/>
  <c r="C5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8" i="3"/>
  <c r="I49" i="3"/>
  <c r="I50" i="3"/>
  <c r="I51" i="3"/>
  <c r="I52" i="3"/>
  <c r="I53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K2" i="3"/>
  <c r="I2" i="3"/>
  <c r="G67" i="3"/>
  <c r="E67" i="3"/>
  <c r="C67" i="3"/>
  <c r="G66" i="3"/>
  <c r="E66" i="3"/>
  <c r="C66" i="3"/>
  <c r="G65" i="3"/>
  <c r="E65" i="3"/>
  <c r="C65" i="3"/>
  <c r="G64" i="3"/>
  <c r="E64" i="3"/>
  <c r="C64" i="3"/>
  <c r="G63" i="3"/>
  <c r="E63" i="3"/>
  <c r="C63" i="3"/>
  <c r="G62" i="3"/>
  <c r="E62" i="3"/>
  <c r="C62" i="3"/>
  <c r="G61" i="3"/>
  <c r="E61" i="3"/>
  <c r="C61" i="3"/>
  <c r="G60" i="3"/>
  <c r="E60" i="3"/>
  <c r="C60" i="3"/>
  <c r="G59" i="3"/>
  <c r="E59" i="3"/>
  <c r="C59" i="3"/>
  <c r="G58" i="3"/>
  <c r="E58" i="3"/>
  <c r="C58" i="3"/>
  <c r="G57" i="3"/>
  <c r="E57" i="3"/>
  <c r="C57" i="3"/>
  <c r="G56" i="3"/>
  <c r="E56" i="3"/>
  <c r="C56" i="3"/>
  <c r="G55" i="3"/>
  <c r="E55" i="3"/>
  <c r="C55" i="3"/>
  <c r="G53" i="3"/>
  <c r="E53" i="3"/>
  <c r="C53" i="3"/>
  <c r="G52" i="3"/>
  <c r="E52" i="3"/>
  <c r="C52" i="3"/>
  <c r="G51" i="3"/>
  <c r="E51" i="3"/>
  <c r="C51" i="3"/>
  <c r="G50" i="3"/>
  <c r="E50" i="3"/>
  <c r="C50" i="3"/>
  <c r="G49" i="3"/>
  <c r="E49" i="3"/>
  <c r="C49" i="3"/>
  <c r="G48" i="3"/>
  <c r="E48" i="3"/>
  <c r="C48" i="3"/>
  <c r="G46" i="3"/>
  <c r="E46" i="3"/>
  <c r="C46" i="3"/>
  <c r="G45" i="3"/>
  <c r="E45" i="3"/>
  <c r="C45" i="3"/>
  <c r="G44" i="3"/>
  <c r="E44" i="3"/>
  <c r="C44" i="3"/>
  <c r="G43" i="3"/>
  <c r="E43" i="3"/>
  <c r="C43" i="3"/>
  <c r="G42" i="3"/>
  <c r="E42" i="3"/>
  <c r="C42" i="3"/>
  <c r="G41" i="3"/>
  <c r="E41" i="3"/>
  <c r="C41" i="3"/>
  <c r="G40" i="3"/>
  <c r="E40" i="3"/>
  <c r="C40" i="3"/>
  <c r="G39" i="3"/>
  <c r="E39" i="3"/>
  <c r="C39" i="3"/>
  <c r="G38" i="3"/>
  <c r="E38" i="3"/>
  <c r="C38" i="3"/>
  <c r="G37" i="3"/>
  <c r="E37" i="3"/>
  <c r="C37" i="3"/>
  <c r="G36" i="3"/>
  <c r="E36" i="3"/>
  <c r="C36" i="3"/>
  <c r="G35" i="3"/>
  <c r="E35" i="3"/>
  <c r="C35" i="3"/>
  <c r="G34" i="3"/>
  <c r="E34" i="3"/>
  <c r="C34" i="3"/>
  <c r="G33" i="3"/>
  <c r="E33" i="3"/>
  <c r="C33" i="3"/>
  <c r="G32" i="3"/>
  <c r="E32" i="3"/>
  <c r="C32" i="3"/>
  <c r="G31" i="3"/>
  <c r="E31" i="3"/>
  <c r="C31" i="3"/>
  <c r="G30" i="3"/>
  <c r="E30" i="3"/>
  <c r="C30" i="3"/>
  <c r="G29" i="3"/>
  <c r="E29" i="3"/>
  <c r="C29" i="3"/>
  <c r="G28" i="3"/>
  <c r="E28" i="3"/>
  <c r="C28" i="3"/>
  <c r="G27" i="3"/>
  <c r="E27" i="3"/>
  <c r="C27" i="3"/>
  <c r="G26" i="3"/>
  <c r="E26" i="3"/>
  <c r="C26" i="3"/>
  <c r="G25" i="3"/>
  <c r="E25" i="3"/>
  <c r="C25" i="3"/>
  <c r="G24" i="3"/>
  <c r="E24" i="3"/>
  <c r="C24" i="3"/>
  <c r="G23" i="3"/>
  <c r="E23" i="3"/>
  <c r="C23" i="3"/>
  <c r="G22" i="3"/>
  <c r="E22" i="3"/>
  <c r="C22" i="3"/>
  <c r="G21" i="3"/>
  <c r="E21" i="3"/>
  <c r="C21" i="3"/>
  <c r="G20" i="3"/>
  <c r="E20" i="3"/>
  <c r="C20" i="3"/>
  <c r="G19" i="3"/>
  <c r="E19" i="3"/>
  <c r="C19" i="3"/>
  <c r="G18" i="3"/>
  <c r="E18" i="3"/>
  <c r="C18" i="3"/>
  <c r="G17" i="3"/>
  <c r="E17" i="3"/>
  <c r="C17" i="3"/>
  <c r="G16" i="3"/>
  <c r="E16" i="3"/>
  <c r="C16" i="3"/>
  <c r="G15" i="3"/>
  <c r="E15" i="3"/>
  <c r="C15" i="3"/>
  <c r="G14" i="3"/>
  <c r="E14" i="3"/>
  <c r="C14" i="3"/>
  <c r="G13" i="3"/>
  <c r="E13" i="3"/>
  <c r="C13" i="3"/>
  <c r="G12" i="3"/>
  <c r="E12" i="3"/>
  <c r="C12" i="3"/>
  <c r="G11" i="3"/>
  <c r="E11" i="3"/>
  <c r="C11" i="3"/>
  <c r="G10" i="3"/>
  <c r="E10" i="3"/>
  <c r="C10" i="3"/>
  <c r="G9" i="3"/>
  <c r="E9" i="3"/>
  <c r="C9" i="3"/>
  <c r="G8" i="3"/>
  <c r="E8" i="3"/>
  <c r="C8" i="3"/>
  <c r="G7" i="3"/>
  <c r="E7" i="3"/>
  <c r="C7" i="3"/>
  <c r="G6" i="3"/>
  <c r="E6" i="3"/>
  <c r="C6" i="3"/>
  <c r="G4" i="3"/>
  <c r="E4" i="3"/>
  <c r="C4" i="3"/>
  <c r="G3" i="3"/>
  <c r="E3" i="3"/>
  <c r="C3" i="3"/>
  <c r="G2" i="3"/>
  <c r="E2" i="3"/>
  <c r="C2" i="3"/>
</calcChain>
</file>

<file path=xl/sharedStrings.xml><?xml version="1.0" encoding="utf-8"?>
<sst xmlns="http://schemas.openxmlformats.org/spreadsheetml/2006/main" count="151" uniqueCount="85">
  <si>
    <t>MT1</t>
    <phoneticPr fontId="1" type="noConversion"/>
  </si>
  <si>
    <t>T1</t>
    <phoneticPr fontId="1" type="noConversion"/>
  </si>
  <si>
    <t>T2</t>
    <phoneticPr fontId="1" type="noConversion"/>
  </si>
  <si>
    <t>T(ave)</t>
    <phoneticPr fontId="1" type="noConversion"/>
  </si>
  <si>
    <t>HW1</t>
    <phoneticPr fontId="1" type="noConversion"/>
  </si>
  <si>
    <t>HW2</t>
    <phoneticPr fontId="1" type="noConversion"/>
  </si>
  <si>
    <t>First</t>
    <phoneticPr fontId="1" type="noConversion"/>
  </si>
  <si>
    <t>Second</t>
    <phoneticPr fontId="1" type="noConversion"/>
  </si>
  <si>
    <t>HW3</t>
    <phoneticPr fontId="1" type="noConversion"/>
  </si>
  <si>
    <t>HW4</t>
    <phoneticPr fontId="1" type="noConversion"/>
  </si>
  <si>
    <t>%</t>
    <phoneticPr fontId="1" type="noConversion"/>
  </si>
  <si>
    <t>HW5</t>
    <phoneticPr fontId="1" type="noConversion"/>
  </si>
  <si>
    <t>MT2</t>
    <phoneticPr fontId="1" type="noConversion"/>
  </si>
  <si>
    <t>FN</t>
    <phoneticPr fontId="1" type="noConversion"/>
  </si>
  <si>
    <t>T</t>
    <phoneticPr fontId="1" type="noConversion"/>
  </si>
  <si>
    <t>HW</t>
    <phoneticPr fontId="1" type="noConversion"/>
  </si>
  <si>
    <t>total score</t>
    <phoneticPr fontId="1" type="noConversion"/>
  </si>
  <si>
    <t>in total score</t>
    <phoneticPr fontId="1" type="noConversion"/>
  </si>
  <si>
    <t>MT2</t>
    <phoneticPr fontId="1" type="noConversion"/>
  </si>
  <si>
    <t>FN</t>
    <phoneticPr fontId="1" type="noConversion"/>
  </si>
  <si>
    <t>HW6</t>
    <phoneticPr fontId="1" type="noConversion"/>
  </si>
  <si>
    <t>%</t>
    <phoneticPr fontId="1" type="noConversion"/>
  </si>
  <si>
    <t>Third</t>
    <phoneticPr fontId="1" type="noConversion"/>
  </si>
  <si>
    <t>HW7</t>
    <phoneticPr fontId="1" type="noConversion"/>
  </si>
  <si>
    <t>%</t>
    <phoneticPr fontId="1" type="noConversion"/>
  </si>
  <si>
    <t>HW8</t>
    <phoneticPr fontId="1" type="noConversion"/>
  </si>
  <si>
    <t>%</t>
    <phoneticPr fontId="1" type="noConversion"/>
  </si>
  <si>
    <t>T3</t>
    <phoneticPr fontId="1" type="noConversion"/>
  </si>
  <si>
    <t>HW9</t>
    <phoneticPr fontId="1" type="noConversion"/>
  </si>
  <si>
    <t>%</t>
    <phoneticPr fontId="1" type="noConversion"/>
  </si>
  <si>
    <t>HW10</t>
    <phoneticPr fontId="1" type="noConversion"/>
  </si>
  <si>
    <t>%</t>
    <phoneticPr fontId="1" type="noConversion"/>
  </si>
  <si>
    <t>Forth</t>
    <phoneticPr fontId="1" type="noConversion"/>
  </si>
  <si>
    <t>HW11</t>
    <phoneticPr fontId="1" type="noConversion"/>
  </si>
  <si>
    <t>fifth</t>
    <phoneticPr fontId="1" type="noConversion"/>
  </si>
  <si>
    <t>%</t>
    <phoneticPr fontId="1" type="noConversion"/>
  </si>
  <si>
    <t>HW12</t>
    <phoneticPr fontId="1" type="noConversion"/>
  </si>
  <si>
    <t>T4</t>
    <phoneticPr fontId="1" type="noConversion"/>
  </si>
  <si>
    <t>WH12</t>
    <phoneticPr fontId="1" type="noConversion"/>
  </si>
  <si>
    <t>%</t>
    <phoneticPr fontId="1" type="noConversion"/>
  </si>
  <si>
    <t>total</t>
    <phoneticPr fontId="1" type="noConversion"/>
  </si>
  <si>
    <t>HW13</t>
    <phoneticPr fontId="1" type="noConversion"/>
  </si>
  <si>
    <t>WH13</t>
    <phoneticPr fontId="1" type="noConversion"/>
  </si>
  <si>
    <t>%</t>
    <phoneticPr fontId="1" type="noConversion"/>
  </si>
  <si>
    <t>sixth</t>
    <phoneticPr fontId="1" type="noConversion"/>
  </si>
  <si>
    <t>T5</t>
    <phoneticPr fontId="1" type="noConversion"/>
  </si>
  <si>
    <t>HW14</t>
    <phoneticPr fontId="1" type="noConversion"/>
  </si>
  <si>
    <t>WH14</t>
    <phoneticPr fontId="1" type="noConversion"/>
  </si>
  <si>
    <t>%</t>
    <phoneticPr fontId="1" type="noConversion"/>
  </si>
  <si>
    <t>點名</t>
    <phoneticPr fontId="1" type="noConversion"/>
  </si>
  <si>
    <t>T(yave)</t>
    <phoneticPr fontId="1" type="noConversion"/>
  </si>
  <si>
    <t>T(in total)</t>
    <phoneticPr fontId="1" type="noConversion"/>
  </si>
  <si>
    <t>H1</t>
    <phoneticPr fontId="1" type="noConversion"/>
  </si>
  <si>
    <t>H2</t>
    <phoneticPr fontId="1" type="noConversion"/>
  </si>
  <si>
    <t>H3</t>
    <phoneticPr fontId="1" type="noConversion"/>
  </si>
  <si>
    <t>H4</t>
    <phoneticPr fontId="1" type="noConversion"/>
  </si>
  <si>
    <t>H5</t>
    <phoneticPr fontId="1" type="noConversion"/>
  </si>
  <si>
    <t>H6</t>
    <phoneticPr fontId="1" type="noConversion"/>
  </si>
  <si>
    <t>H7</t>
    <phoneticPr fontId="1" type="noConversion"/>
  </si>
  <si>
    <t>H8</t>
    <phoneticPr fontId="1" type="noConversion"/>
  </si>
  <si>
    <t>H9</t>
    <phoneticPr fontId="1" type="noConversion"/>
  </si>
  <si>
    <t>H10</t>
    <phoneticPr fontId="1" type="noConversion"/>
  </si>
  <si>
    <t>H11</t>
    <phoneticPr fontId="1" type="noConversion"/>
  </si>
  <si>
    <t>H12</t>
    <phoneticPr fontId="1" type="noConversion"/>
  </si>
  <si>
    <t>H13</t>
    <phoneticPr fontId="1" type="noConversion"/>
  </si>
  <si>
    <t>H14</t>
    <phoneticPr fontId="1" type="noConversion"/>
  </si>
  <si>
    <t>H15</t>
    <phoneticPr fontId="1" type="noConversion"/>
  </si>
  <si>
    <t>HW15</t>
    <phoneticPr fontId="1" type="noConversion"/>
  </si>
  <si>
    <t>%</t>
    <phoneticPr fontId="1" type="noConversion"/>
  </si>
  <si>
    <t>Ave(yellow)</t>
    <phoneticPr fontId="1" type="noConversion"/>
  </si>
  <si>
    <t>in total s</t>
    <phoneticPr fontId="1" type="noConversion"/>
  </si>
  <si>
    <t>Ave</t>
    <phoneticPr fontId="1" type="noConversion"/>
  </si>
  <si>
    <t>Grade</t>
  </si>
  <si>
    <t>C-</t>
  </si>
  <si>
    <t>D</t>
  </si>
  <si>
    <t>A+</t>
  </si>
  <si>
    <t>E</t>
  </si>
  <si>
    <t>X</t>
  </si>
  <si>
    <t>A</t>
  </si>
  <si>
    <t>B</t>
  </si>
  <si>
    <t>C</t>
  </si>
  <si>
    <t>A-</t>
  </si>
  <si>
    <t>B-</t>
  </si>
  <si>
    <t>C+</t>
  </si>
  <si>
    <t>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</si>
</sst>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FF0000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theme="0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8"/>
      <color theme="3"/>
      <name val="Calibri Light"/>
      <family val="1"/>
      <charset val="136"/>
      <scheme val="maj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b/>
      <sz val="12"/>
      <color theme="1"/>
      <name val="Calibri"/>
      <family val="2"/>
      <charset val="136"/>
      <scheme val="min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b/>
      <sz val="18"/>
      <color theme="3"/>
      <name val="Calibri Light"/>
      <family val="2"/>
      <charset val="136"/>
      <scheme val="major"/>
    </font>
    <font>
      <sz val="11"/>
      <color rgb="FF006100"/>
      <name val="Calibri"/>
      <family val="2"/>
      <charset val="136"/>
      <scheme val="minor"/>
    </font>
    <font>
      <sz val="11"/>
      <color rgb="FF9C0006"/>
      <name val="Calibri"/>
      <family val="2"/>
      <charset val="136"/>
      <scheme val="minor"/>
    </font>
    <font>
      <sz val="11"/>
      <color rgb="FF9C6500"/>
      <name val="Calibri"/>
      <family val="2"/>
      <charset val="136"/>
      <scheme val="minor"/>
    </font>
    <font>
      <sz val="11"/>
      <color rgb="FF3F3F76"/>
      <name val="Calibri"/>
      <family val="2"/>
      <charset val="136"/>
      <scheme val="minor"/>
    </font>
    <font>
      <b/>
      <sz val="11"/>
      <color rgb="FF3F3F3F"/>
      <name val="Calibri"/>
      <family val="2"/>
      <charset val="136"/>
      <scheme val="minor"/>
    </font>
    <font>
      <b/>
      <sz val="11"/>
      <color rgb="FFFA7D00"/>
      <name val="Calibri"/>
      <family val="2"/>
      <charset val="136"/>
      <scheme val="minor"/>
    </font>
    <font>
      <sz val="11"/>
      <color rgb="FFFA7D00"/>
      <name val="Calibri"/>
      <family val="2"/>
      <charset val="136"/>
      <scheme val="minor"/>
    </font>
    <font>
      <b/>
      <sz val="11"/>
      <color theme="0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i/>
      <sz val="11"/>
      <color rgb="FF7F7F7F"/>
      <name val="Calibri"/>
      <family val="2"/>
      <charset val="136"/>
      <scheme val="minor"/>
    </font>
    <font>
      <b/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name val="Calibri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4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7" fillId="32" borderId="0" applyNumberFormat="0" applyBorder="0" applyAlignment="0" applyProtection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33" borderId="0" xfId="0" applyFill="1" applyAlignment="1">
      <alignment horizontal="center" vertical="center"/>
    </xf>
    <xf numFmtId="0" fontId="38" fillId="33" borderId="0" xfId="0" applyFont="1" applyFill="1" applyAlignment="1">
      <alignment horizontal="center" vertical="center"/>
    </xf>
  </cellXfs>
  <cellStyles count="85">
    <cellStyle name="20% - 輔色1 2" xfId="2"/>
    <cellStyle name="20% - 輔色1 3" xfId="62"/>
    <cellStyle name="20% - 輔色2 2" xfId="3"/>
    <cellStyle name="20% - 輔色2 3" xfId="66"/>
    <cellStyle name="20% - 輔色3 2" xfId="4"/>
    <cellStyle name="20% - 輔色3 3" xfId="70"/>
    <cellStyle name="20% - 輔色4 2" xfId="5"/>
    <cellStyle name="20% - 輔色4 3" xfId="74"/>
    <cellStyle name="20% - 輔色5 2" xfId="6"/>
    <cellStyle name="20% - 輔色5 3" xfId="78"/>
    <cellStyle name="20% - 輔色6 2" xfId="7"/>
    <cellStyle name="20% - 輔色6 3" xfId="82"/>
    <cellStyle name="40% - 輔色1 2" xfId="8"/>
    <cellStyle name="40% - 輔色1 3" xfId="63"/>
    <cellStyle name="40% - 輔色2 2" xfId="9"/>
    <cellStyle name="40% - 輔色2 3" xfId="67"/>
    <cellStyle name="40% - 輔色3 2" xfId="10"/>
    <cellStyle name="40% - 輔色3 3" xfId="71"/>
    <cellStyle name="40% - 輔色4 2" xfId="11"/>
    <cellStyle name="40% - 輔色4 3" xfId="75"/>
    <cellStyle name="40% - 輔色5 2" xfId="12"/>
    <cellStyle name="40% - 輔色5 3" xfId="79"/>
    <cellStyle name="40% - 輔色6 2" xfId="13"/>
    <cellStyle name="40% - 輔色6 3" xfId="83"/>
    <cellStyle name="60% - 輔色1 2" xfId="14"/>
    <cellStyle name="60% - 輔色1 3" xfId="64"/>
    <cellStyle name="60% - 輔色2 2" xfId="15"/>
    <cellStyle name="60% - 輔色2 3" xfId="68"/>
    <cellStyle name="60% - 輔色3 2" xfId="16"/>
    <cellStyle name="60% - 輔色3 3" xfId="72"/>
    <cellStyle name="60% - 輔色4 2" xfId="17"/>
    <cellStyle name="60% - 輔色4 3" xfId="76"/>
    <cellStyle name="60% - 輔色5 2" xfId="18"/>
    <cellStyle name="60% - 輔色5 3" xfId="80"/>
    <cellStyle name="60% - 輔色6 2" xfId="19"/>
    <cellStyle name="60% - 輔色6 3" xfId="84"/>
    <cellStyle name="Normal" xfId="0" builtinId="0"/>
    <cellStyle name="一般 2" xfId="1"/>
    <cellStyle name="一般 3" xfId="43"/>
    <cellStyle name="中等 2" xfId="20"/>
    <cellStyle name="中等 3" xfId="51"/>
    <cellStyle name="合計 2" xfId="21"/>
    <cellStyle name="合計 3" xfId="60"/>
    <cellStyle name="好 2" xfId="22"/>
    <cellStyle name="好 3" xfId="49"/>
    <cellStyle name="計算方式 2" xfId="23"/>
    <cellStyle name="計算方式 3" xfId="54"/>
    <cellStyle name="連結的儲存格 2" xfId="24"/>
    <cellStyle name="連結的儲存格 3" xfId="55"/>
    <cellStyle name="備註 2" xfId="25"/>
    <cellStyle name="備註 3" xfId="58"/>
    <cellStyle name="說明文字 2" xfId="26"/>
    <cellStyle name="說明文字 3" xfId="59"/>
    <cellStyle name="輔色1 2" xfId="27"/>
    <cellStyle name="輔色1 3" xfId="61"/>
    <cellStyle name="輔色2 2" xfId="28"/>
    <cellStyle name="輔色2 3" xfId="65"/>
    <cellStyle name="輔色3 2" xfId="29"/>
    <cellStyle name="輔色3 3" xfId="69"/>
    <cellStyle name="輔色4 2" xfId="30"/>
    <cellStyle name="輔色4 3" xfId="73"/>
    <cellStyle name="輔色5 2" xfId="31"/>
    <cellStyle name="輔色5 3" xfId="77"/>
    <cellStyle name="輔色6 2" xfId="32"/>
    <cellStyle name="輔色6 3" xfId="81"/>
    <cellStyle name="標題 1 2" xfId="34"/>
    <cellStyle name="標題 1 3" xfId="45"/>
    <cellStyle name="標題 2 2" xfId="35"/>
    <cellStyle name="標題 2 3" xfId="46"/>
    <cellStyle name="標題 3 2" xfId="36"/>
    <cellStyle name="標題 3 3" xfId="47"/>
    <cellStyle name="標題 4 2" xfId="37"/>
    <cellStyle name="標題 4 3" xfId="48"/>
    <cellStyle name="標題 5" xfId="33"/>
    <cellStyle name="標題 6" xfId="44"/>
    <cellStyle name="輸入 2" xfId="38"/>
    <cellStyle name="輸入 3" xfId="52"/>
    <cellStyle name="輸出 2" xfId="39"/>
    <cellStyle name="輸出 3" xfId="53"/>
    <cellStyle name="檢查儲存格 2" xfId="40"/>
    <cellStyle name="檢查儲存格 3" xfId="56"/>
    <cellStyle name="壞 2" xfId="41"/>
    <cellStyle name="壞 3" xfId="50"/>
    <cellStyle name="警告文字 2" xfId="42"/>
    <cellStyle name="警告文字 3" xfId="5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N20" sqref="N20"/>
    </sheetView>
  </sheetViews>
  <sheetFormatPr defaultRowHeight="15.75"/>
  <cols>
    <col min="1" max="1" width="11.375" customWidth="1"/>
    <col min="2" max="2" width="8.875" style="1"/>
    <col min="3" max="3" width="15.625" style="2" customWidth="1"/>
    <col min="4" max="4" width="8.875" style="1"/>
    <col min="5" max="5" width="13.875" style="2" customWidth="1"/>
    <col min="6" max="6" width="8.875" style="1"/>
    <col min="7" max="7" width="14.625" style="1" customWidth="1"/>
  </cols>
  <sheetData>
    <row r="1" spans="1:7">
      <c r="B1" s="1" t="s">
        <v>0</v>
      </c>
      <c r="C1" s="2" t="s">
        <v>17</v>
      </c>
      <c r="D1" s="1" t="s">
        <v>18</v>
      </c>
      <c r="E1" s="2" t="s">
        <v>17</v>
      </c>
      <c r="F1" s="1" t="s">
        <v>19</v>
      </c>
      <c r="G1" s="1" t="s">
        <v>17</v>
      </c>
    </row>
    <row r="2" spans="1:7">
      <c r="A2" s="1">
        <v>100000004</v>
      </c>
      <c r="B2" s="1">
        <v>65</v>
      </c>
      <c r="C2" s="2">
        <f>B2*0.2</f>
        <v>13</v>
      </c>
      <c r="D2" s="1">
        <v>53</v>
      </c>
      <c r="E2" s="2">
        <f t="shared" ref="E2:E7" si="0">D2*0.2</f>
        <v>10.600000000000001</v>
      </c>
      <c r="F2" s="1">
        <v>51</v>
      </c>
      <c r="G2" s="1">
        <v>15.3</v>
      </c>
    </row>
    <row r="3" spans="1:7">
      <c r="A3" s="1">
        <v>100000018</v>
      </c>
      <c r="B3" s="1">
        <v>43</v>
      </c>
      <c r="C3" s="2">
        <f t="shared" ref="C3:C7" si="1">B3*0.2</f>
        <v>8.6</v>
      </c>
      <c r="D3" s="1">
        <v>43</v>
      </c>
      <c r="E3" s="2">
        <f t="shared" si="0"/>
        <v>8.6</v>
      </c>
      <c r="F3" s="1">
        <v>31</v>
      </c>
      <c r="G3" s="1">
        <v>9.3000000000000007</v>
      </c>
    </row>
    <row r="4" spans="1:7">
      <c r="A4" s="1">
        <v>100021229</v>
      </c>
      <c r="B4" s="1">
        <v>74</v>
      </c>
      <c r="C4" s="2">
        <f t="shared" si="1"/>
        <v>14.8</v>
      </c>
      <c r="D4" s="1">
        <v>89</v>
      </c>
      <c r="E4" s="2">
        <f t="shared" si="0"/>
        <v>17.8</v>
      </c>
      <c r="F4" s="1">
        <v>108</v>
      </c>
      <c r="G4" s="1">
        <v>32.4</v>
      </c>
    </row>
    <row r="5" spans="1:7">
      <c r="A5" s="1">
        <v>100022140</v>
      </c>
      <c r="B5" s="1">
        <v>37</v>
      </c>
      <c r="C5" s="2">
        <f t="shared" si="1"/>
        <v>7.4</v>
      </c>
      <c r="D5" s="1">
        <v>42</v>
      </c>
      <c r="E5" s="2">
        <f t="shared" si="0"/>
        <v>8.4</v>
      </c>
      <c r="F5" s="1">
        <v>0</v>
      </c>
      <c r="G5" s="1">
        <v>0</v>
      </c>
    </row>
    <row r="6" spans="1:7">
      <c r="A6" s="1">
        <v>100022162</v>
      </c>
      <c r="B6" s="1">
        <v>0</v>
      </c>
      <c r="C6" s="2">
        <f t="shared" si="1"/>
        <v>0</v>
      </c>
      <c r="D6" s="1">
        <v>0</v>
      </c>
      <c r="E6" s="2">
        <f t="shared" si="0"/>
        <v>0</v>
      </c>
      <c r="F6" s="1">
        <v>0</v>
      </c>
      <c r="G6" s="1">
        <v>0</v>
      </c>
    </row>
    <row r="7" spans="1:7">
      <c r="A7" s="1">
        <v>100022261</v>
      </c>
      <c r="B7" s="1">
        <v>0</v>
      </c>
      <c r="C7" s="2">
        <f t="shared" si="1"/>
        <v>0</v>
      </c>
      <c r="D7" s="1">
        <v>31</v>
      </c>
      <c r="E7" s="2">
        <f t="shared" si="0"/>
        <v>6.2</v>
      </c>
      <c r="F7" s="1">
        <v>52</v>
      </c>
      <c r="G7" s="1">
        <v>15.6</v>
      </c>
    </row>
    <row r="8" spans="1:7">
      <c r="A8" s="1">
        <v>100041048</v>
      </c>
      <c r="B8" s="1">
        <v>40</v>
      </c>
      <c r="C8" s="2">
        <f t="shared" ref="C8:C39" si="2">B8*0.2</f>
        <v>8</v>
      </c>
      <c r="D8" s="1">
        <v>28</v>
      </c>
      <c r="E8" s="2">
        <f t="shared" ref="E8:E39" si="3">D8*0.2</f>
        <v>5.6000000000000005</v>
      </c>
      <c r="F8" s="1">
        <v>18</v>
      </c>
      <c r="G8" s="1">
        <v>5.4</v>
      </c>
    </row>
    <row r="9" spans="1:7">
      <c r="A9" s="1">
        <v>100061247</v>
      </c>
      <c r="B9" s="1">
        <v>61</v>
      </c>
      <c r="C9" s="2">
        <f t="shared" si="2"/>
        <v>12.200000000000001</v>
      </c>
      <c r="D9" s="1">
        <v>32</v>
      </c>
      <c r="E9" s="2">
        <f t="shared" si="3"/>
        <v>6.4</v>
      </c>
      <c r="F9" s="1">
        <v>15</v>
      </c>
      <c r="G9" s="1">
        <v>4.5</v>
      </c>
    </row>
    <row r="10" spans="1:7">
      <c r="A10" s="1">
        <v>100071013</v>
      </c>
      <c r="B10" s="1">
        <v>95</v>
      </c>
      <c r="C10" s="2">
        <f t="shared" si="2"/>
        <v>19</v>
      </c>
      <c r="D10" s="1">
        <v>78</v>
      </c>
      <c r="E10" s="2">
        <f t="shared" si="3"/>
        <v>15.600000000000001</v>
      </c>
      <c r="F10" s="1">
        <v>95</v>
      </c>
      <c r="G10" s="1">
        <v>28.5</v>
      </c>
    </row>
    <row r="11" spans="1:7">
      <c r="A11" s="1">
        <v>100071023</v>
      </c>
      <c r="B11" s="1">
        <v>75</v>
      </c>
      <c r="C11" s="2">
        <f t="shared" si="2"/>
        <v>15</v>
      </c>
      <c r="D11" s="1">
        <v>40</v>
      </c>
      <c r="E11" s="2">
        <f t="shared" si="3"/>
        <v>8</v>
      </c>
      <c r="F11" s="1">
        <v>44</v>
      </c>
      <c r="G11" s="1">
        <v>13.2</v>
      </c>
    </row>
    <row r="12" spans="1:7">
      <c r="A12" s="1">
        <v>100071046</v>
      </c>
      <c r="B12" s="1">
        <v>31</v>
      </c>
      <c r="C12" s="2">
        <f t="shared" si="2"/>
        <v>6.2</v>
      </c>
      <c r="D12" s="1">
        <v>36</v>
      </c>
      <c r="E12" s="2">
        <f t="shared" si="3"/>
        <v>7.2</v>
      </c>
      <c r="F12" s="1">
        <v>48</v>
      </c>
      <c r="G12" s="1">
        <v>14.4</v>
      </c>
    </row>
    <row r="13" spans="1:7">
      <c r="A13" s="1">
        <v>101000011</v>
      </c>
      <c r="B13" s="1">
        <v>68</v>
      </c>
      <c r="C13" s="2">
        <f t="shared" si="2"/>
        <v>13.600000000000001</v>
      </c>
      <c r="D13" s="1">
        <v>77</v>
      </c>
      <c r="E13" s="2">
        <f t="shared" si="3"/>
        <v>15.4</v>
      </c>
      <c r="F13" s="1">
        <v>115</v>
      </c>
      <c r="G13" s="1">
        <v>34.5</v>
      </c>
    </row>
    <row r="14" spans="1:7">
      <c r="A14" s="1">
        <v>101000019</v>
      </c>
      <c r="B14" s="1">
        <v>45</v>
      </c>
      <c r="C14" s="2">
        <f t="shared" si="2"/>
        <v>9</v>
      </c>
      <c r="D14" s="1">
        <v>23</v>
      </c>
      <c r="E14" s="2">
        <f t="shared" si="3"/>
        <v>4.6000000000000005</v>
      </c>
      <c r="F14" s="1">
        <v>51</v>
      </c>
      <c r="G14" s="1">
        <v>15.3</v>
      </c>
    </row>
    <row r="15" spans="1:7">
      <c r="A15" s="1">
        <v>101000022</v>
      </c>
      <c r="B15" s="1">
        <v>40</v>
      </c>
      <c r="C15" s="2">
        <f t="shared" si="2"/>
        <v>8</v>
      </c>
      <c r="D15" s="1">
        <v>32</v>
      </c>
      <c r="E15" s="2">
        <f t="shared" si="3"/>
        <v>6.4</v>
      </c>
      <c r="F15" s="1">
        <v>60</v>
      </c>
      <c r="G15" s="1">
        <v>18</v>
      </c>
    </row>
    <row r="16" spans="1:7">
      <c r="A16" s="1">
        <v>101000023</v>
      </c>
      <c r="B16" s="1">
        <v>41</v>
      </c>
      <c r="C16" s="2">
        <f t="shared" si="2"/>
        <v>8.2000000000000011</v>
      </c>
      <c r="D16" s="1">
        <v>41</v>
      </c>
      <c r="E16" s="2">
        <f t="shared" si="3"/>
        <v>8.2000000000000011</v>
      </c>
      <c r="F16" s="1">
        <v>68</v>
      </c>
      <c r="G16" s="1">
        <v>20.399999999999999</v>
      </c>
    </row>
    <row r="17" spans="1:7">
      <c r="A17" s="1">
        <v>101000030</v>
      </c>
      <c r="B17" s="1">
        <v>42</v>
      </c>
      <c r="C17" s="2">
        <f t="shared" si="2"/>
        <v>8.4</v>
      </c>
      <c r="D17" s="1">
        <v>30</v>
      </c>
      <c r="E17" s="2">
        <f t="shared" si="3"/>
        <v>6</v>
      </c>
      <c r="F17" s="1">
        <v>12</v>
      </c>
      <c r="G17" s="1">
        <v>3.6</v>
      </c>
    </row>
    <row r="18" spans="1:7">
      <c r="A18" s="1">
        <v>101000031</v>
      </c>
      <c r="B18" s="1">
        <v>60</v>
      </c>
      <c r="C18" s="2">
        <f t="shared" si="2"/>
        <v>12</v>
      </c>
      <c r="D18" s="1">
        <v>29</v>
      </c>
      <c r="E18" s="2">
        <f t="shared" si="3"/>
        <v>5.8000000000000007</v>
      </c>
      <c r="F18" s="1">
        <v>19</v>
      </c>
      <c r="G18" s="1">
        <v>5.7</v>
      </c>
    </row>
    <row r="19" spans="1:7">
      <c r="A19" s="1">
        <v>101000037</v>
      </c>
      <c r="B19" s="1">
        <v>59</v>
      </c>
      <c r="C19" s="2">
        <f t="shared" si="2"/>
        <v>11.8</v>
      </c>
      <c r="D19" s="1">
        <v>38</v>
      </c>
      <c r="E19" s="2">
        <f t="shared" si="3"/>
        <v>7.6000000000000005</v>
      </c>
      <c r="F19" s="1">
        <v>39</v>
      </c>
      <c r="G19" s="1">
        <v>11.7</v>
      </c>
    </row>
    <row r="20" spans="1:7">
      <c r="A20" s="1">
        <v>101011235</v>
      </c>
      <c r="B20" s="1">
        <v>100</v>
      </c>
      <c r="C20" s="2">
        <f t="shared" si="2"/>
        <v>20</v>
      </c>
      <c r="D20" s="1">
        <v>58</v>
      </c>
      <c r="E20" s="2">
        <f t="shared" si="3"/>
        <v>11.600000000000001</v>
      </c>
      <c r="F20" s="1">
        <v>74</v>
      </c>
      <c r="G20" s="1">
        <v>22.2</v>
      </c>
    </row>
    <row r="21" spans="1:7">
      <c r="A21" s="1">
        <v>101011261</v>
      </c>
      <c r="B21" s="1">
        <v>64</v>
      </c>
      <c r="C21" s="2">
        <f t="shared" si="2"/>
        <v>12.8</v>
      </c>
      <c r="D21" s="1">
        <v>47</v>
      </c>
      <c r="E21" s="2">
        <f t="shared" si="3"/>
        <v>9.4</v>
      </c>
      <c r="F21" s="1">
        <v>53</v>
      </c>
      <c r="G21" s="1">
        <v>15.9</v>
      </c>
    </row>
    <row r="22" spans="1:7">
      <c r="A22" s="1">
        <v>101012081</v>
      </c>
      <c r="B22" s="1">
        <v>37</v>
      </c>
      <c r="C22" s="2">
        <f t="shared" si="2"/>
        <v>7.4</v>
      </c>
      <c r="D22" s="1">
        <v>47</v>
      </c>
      <c r="E22" s="2">
        <f t="shared" si="3"/>
        <v>9.4</v>
      </c>
      <c r="F22" s="1">
        <v>15</v>
      </c>
      <c r="G22" s="1">
        <v>4.5</v>
      </c>
    </row>
    <row r="23" spans="1:7">
      <c r="A23" s="1">
        <v>101021117</v>
      </c>
      <c r="B23" s="1">
        <v>100</v>
      </c>
      <c r="C23" s="2">
        <f t="shared" si="2"/>
        <v>20</v>
      </c>
      <c r="D23" s="1">
        <v>51</v>
      </c>
      <c r="E23" s="2">
        <f t="shared" si="3"/>
        <v>10.200000000000001</v>
      </c>
      <c r="F23" s="1">
        <v>59</v>
      </c>
      <c r="G23" s="1">
        <v>17.7</v>
      </c>
    </row>
    <row r="24" spans="1:7">
      <c r="A24" s="1">
        <v>101021125</v>
      </c>
      <c r="B24" s="1">
        <v>80</v>
      </c>
      <c r="C24" s="2">
        <f t="shared" si="2"/>
        <v>16</v>
      </c>
      <c r="D24" s="1">
        <v>79</v>
      </c>
      <c r="E24" s="2">
        <f t="shared" si="3"/>
        <v>15.8</v>
      </c>
      <c r="F24" s="1">
        <v>87</v>
      </c>
      <c r="G24" s="1">
        <v>26.1</v>
      </c>
    </row>
    <row r="25" spans="1:7">
      <c r="A25" s="1">
        <v>101021130</v>
      </c>
      <c r="B25" s="1">
        <v>100</v>
      </c>
      <c r="C25" s="2">
        <f t="shared" si="2"/>
        <v>20</v>
      </c>
      <c r="D25" s="1">
        <v>86</v>
      </c>
      <c r="E25" s="2">
        <f t="shared" si="3"/>
        <v>17.2</v>
      </c>
      <c r="F25" s="1">
        <v>95</v>
      </c>
      <c r="G25" s="1">
        <v>28.5</v>
      </c>
    </row>
    <row r="26" spans="1:7">
      <c r="A26" s="1">
        <v>101021161</v>
      </c>
      <c r="B26" s="1">
        <v>74</v>
      </c>
      <c r="C26" s="2">
        <f t="shared" si="2"/>
        <v>14.8</v>
      </c>
      <c r="D26" s="1">
        <v>69</v>
      </c>
      <c r="E26" s="2">
        <f t="shared" si="3"/>
        <v>13.8</v>
      </c>
      <c r="F26" s="1">
        <v>68</v>
      </c>
      <c r="G26" s="1">
        <v>20.399999999999999</v>
      </c>
    </row>
    <row r="27" spans="1:7">
      <c r="A27" s="1">
        <v>101022162</v>
      </c>
      <c r="B27" s="1">
        <v>76</v>
      </c>
      <c r="C27" s="2">
        <f t="shared" si="2"/>
        <v>15.200000000000001</v>
      </c>
      <c r="D27" s="1">
        <v>70</v>
      </c>
      <c r="E27" s="2">
        <f t="shared" si="3"/>
        <v>14</v>
      </c>
      <c r="F27" s="1">
        <v>61</v>
      </c>
      <c r="G27" s="1">
        <v>18.3</v>
      </c>
    </row>
    <row r="28" spans="1:7">
      <c r="A28" s="1">
        <v>101030003</v>
      </c>
      <c r="B28" s="1">
        <v>73</v>
      </c>
      <c r="C28" s="2">
        <f t="shared" si="2"/>
        <v>14.600000000000001</v>
      </c>
      <c r="D28" s="1">
        <v>60</v>
      </c>
      <c r="E28" s="2">
        <f t="shared" si="3"/>
        <v>12</v>
      </c>
      <c r="F28" s="1">
        <v>54</v>
      </c>
      <c r="G28" s="1">
        <v>16.2</v>
      </c>
    </row>
    <row r="29" spans="1:7">
      <c r="A29" s="1">
        <v>101030004</v>
      </c>
      <c r="B29" s="1">
        <v>73</v>
      </c>
      <c r="C29" s="2">
        <f t="shared" si="2"/>
        <v>14.600000000000001</v>
      </c>
      <c r="D29" s="1">
        <v>62</v>
      </c>
      <c r="E29" s="2">
        <f t="shared" si="3"/>
        <v>12.4</v>
      </c>
      <c r="F29" s="1">
        <v>67</v>
      </c>
      <c r="G29" s="1">
        <v>20.100000000000001</v>
      </c>
    </row>
    <row r="30" spans="1:7">
      <c r="A30" s="1">
        <v>101030021</v>
      </c>
      <c r="B30" s="1">
        <v>78</v>
      </c>
      <c r="C30" s="2">
        <f t="shared" si="2"/>
        <v>15.600000000000001</v>
      </c>
      <c r="D30" s="1">
        <v>42</v>
      </c>
      <c r="E30" s="2">
        <f t="shared" si="3"/>
        <v>8.4</v>
      </c>
      <c r="F30" s="1">
        <v>92</v>
      </c>
      <c r="G30" s="1">
        <v>27.6</v>
      </c>
    </row>
    <row r="31" spans="1:7">
      <c r="A31" s="1">
        <v>101030027</v>
      </c>
      <c r="B31" s="1">
        <v>74</v>
      </c>
      <c r="C31" s="2">
        <f t="shared" si="2"/>
        <v>14.8</v>
      </c>
      <c r="D31" s="1">
        <v>72</v>
      </c>
      <c r="E31" s="2">
        <f t="shared" si="3"/>
        <v>14.4</v>
      </c>
      <c r="F31" s="1">
        <v>80</v>
      </c>
      <c r="G31" s="1">
        <v>24</v>
      </c>
    </row>
    <row r="32" spans="1:7">
      <c r="A32" s="1">
        <v>101030031</v>
      </c>
      <c r="B32" s="1">
        <v>89</v>
      </c>
      <c r="C32" s="2">
        <f t="shared" si="2"/>
        <v>17.8</v>
      </c>
      <c r="D32" s="1">
        <v>43</v>
      </c>
      <c r="E32" s="2">
        <f t="shared" si="3"/>
        <v>8.6</v>
      </c>
      <c r="F32" s="1">
        <v>74</v>
      </c>
      <c r="G32" s="1">
        <v>22.2</v>
      </c>
    </row>
    <row r="33" spans="1:7">
      <c r="A33" s="1">
        <v>101031146</v>
      </c>
      <c r="B33" s="1">
        <v>62</v>
      </c>
      <c r="C33" s="2">
        <f t="shared" si="2"/>
        <v>12.4</v>
      </c>
      <c r="D33" s="1">
        <v>62</v>
      </c>
      <c r="E33" s="2">
        <f t="shared" si="3"/>
        <v>12.4</v>
      </c>
      <c r="F33" s="1">
        <v>45</v>
      </c>
      <c r="G33" s="1">
        <v>13.5</v>
      </c>
    </row>
    <row r="34" spans="1:7">
      <c r="A34" s="1">
        <v>101031186</v>
      </c>
      <c r="B34" s="1">
        <v>56</v>
      </c>
      <c r="C34" s="2">
        <f t="shared" si="2"/>
        <v>11.200000000000001</v>
      </c>
      <c r="D34" s="1">
        <v>42</v>
      </c>
      <c r="E34" s="2">
        <f t="shared" si="3"/>
        <v>8.4</v>
      </c>
      <c r="F34" s="1">
        <v>43</v>
      </c>
      <c r="G34" s="1">
        <v>12.9</v>
      </c>
    </row>
    <row r="35" spans="1:7">
      <c r="A35" s="1">
        <v>101031232</v>
      </c>
      <c r="B35" s="1">
        <v>82</v>
      </c>
      <c r="C35" s="2">
        <f t="shared" si="2"/>
        <v>16.400000000000002</v>
      </c>
      <c r="D35" s="1">
        <v>90</v>
      </c>
      <c r="E35" s="2">
        <f t="shared" si="3"/>
        <v>18</v>
      </c>
      <c r="F35" s="1">
        <v>86</v>
      </c>
      <c r="G35" s="1">
        <v>25.8</v>
      </c>
    </row>
    <row r="36" spans="1:7">
      <c r="A36" s="1">
        <v>101032039</v>
      </c>
      <c r="B36" s="1">
        <v>56</v>
      </c>
      <c r="C36" s="2">
        <f t="shared" si="2"/>
        <v>11.200000000000001</v>
      </c>
      <c r="D36" s="1">
        <v>17</v>
      </c>
      <c r="E36" s="2">
        <f t="shared" si="3"/>
        <v>3.4000000000000004</v>
      </c>
      <c r="F36" s="1">
        <v>56</v>
      </c>
      <c r="G36" s="1">
        <v>16.8</v>
      </c>
    </row>
    <row r="37" spans="1:7">
      <c r="A37" s="1">
        <v>101034064</v>
      </c>
      <c r="B37" s="1">
        <v>0</v>
      </c>
      <c r="C37" s="2">
        <f t="shared" si="2"/>
        <v>0</v>
      </c>
      <c r="D37" s="1">
        <v>0</v>
      </c>
      <c r="E37" s="2">
        <f t="shared" si="3"/>
        <v>0</v>
      </c>
      <c r="F37" s="1">
        <v>0</v>
      </c>
      <c r="G37" s="1">
        <v>0</v>
      </c>
    </row>
    <row r="38" spans="1:7">
      <c r="A38" s="1">
        <v>101048226</v>
      </c>
      <c r="B38" s="1">
        <v>99</v>
      </c>
      <c r="C38" s="2">
        <f t="shared" si="2"/>
        <v>19.8</v>
      </c>
      <c r="D38" s="1">
        <v>76</v>
      </c>
      <c r="E38" s="2">
        <f t="shared" si="3"/>
        <v>15.200000000000001</v>
      </c>
      <c r="F38" s="1">
        <v>104</v>
      </c>
      <c r="G38" s="1">
        <v>31.2</v>
      </c>
    </row>
    <row r="39" spans="1:7">
      <c r="A39" s="1">
        <v>101061125</v>
      </c>
      <c r="B39" s="1">
        <v>46</v>
      </c>
      <c r="C39" s="2">
        <f t="shared" si="2"/>
        <v>9.2000000000000011</v>
      </c>
      <c r="D39" s="1">
        <v>59</v>
      </c>
      <c r="E39" s="2">
        <f t="shared" si="3"/>
        <v>11.8</v>
      </c>
      <c r="F39" s="1">
        <v>80</v>
      </c>
      <c r="G39" s="1">
        <v>24</v>
      </c>
    </row>
    <row r="40" spans="1:7">
      <c r="A40" s="1">
        <v>101061224</v>
      </c>
      <c r="B40" s="1">
        <v>64</v>
      </c>
      <c r="C40" s="2">
        <f t="shared" ref="C40:C60" si="4">B40*0.2</f>
        <v>12.8</v>
      </c>
      <c r="D40" s="1">
        <v>73</v>
      </c>
      <c r="E40" s="2">
        <f t="shared" ref="E40:E67" si="5">D40*0.2</f>
        <v>14.600000000000001</v>
      </c>
      <c r="F40" s="1">
        <v>74</v>
      </c>
      <c r="G40" s="1">
        <v>22.2</v>
      </c>
    </row>
    <row r="41" spans="1:7">
      <c r="A41" s="1">
        <v>101061229</v>
      </c>
      <c r="B41" s="1">
        <v>94</v>
      </c>
      <c r="C41" s="2">
        <f t="shared" si="4"/>
        <v>18.8</v>
      </c>
      <c r="D41" s="1">
        <v>56</v>
      </c>
      <c r="E41" s="2">
        <f t="shared" si="5"/>
        <v>11.200000000000001</v>
      </c>
      <c r="F41" s="1">
        <v>0</v>
      </c>
      <c r="G41" s="1">
        <v>0</v>
      </c>
    </row>
    <row r="42" spans="1:7">
      <c r="A42" s="1">
        <v>101062215</v>
      </c>
      <c r="B42" s="1">
        <v>64</v>
      </c>
      <c r="C42" s="2">
        <f t="shared" si="4"/>
        <v>12.8</v>
      </c>
      <c r="D42" s="1">
        <v>62</v>
      </c>
      <c r="E42" s="2">
        <f t="shared" si="5"/>
        <v>12.4</v>
      </c>
      <c r="F42" s="1">
        <v>62</v>
      </c>
      <c r="G42" s="1">
        <v>18.600000000000001</v>
      </c>
    </row>
    <row r="43" spans="1:7">
      <c r="A43" s="1">
        <v>101062230</v>
      </c>
      <c r="B43" s="1">
        <v>42</v>
      </c>
      <c r="C43" s="2">
        <f t="shared" si="4"/>
        <v>8.4</v>
      </c>
      <c r="D43" s="1">
        <v>37</v>
      </c>
      <c r="E43" s="2">
        <f t="shared" si="5"/>
        <v>7.4</v>
      </c>
      <c r="F43" s="1">
        <v>58</v>
      </c>
      <c r="G43" s="1">
        <v>17.399999999999999</v>
      </c>
    </row>
    <row r="44" spans="1:7">
      <c r="A44" s="1">
        <v>101062326</v>
      </c>
      <c r="B44" s="1">
        <v>68</v>
      </c>
      <c r="C44" s="2">
        <f t="shared" si="4"/>
        <v>13.600000000000001</v>
      </c>
      <c r="D44" s="1">
        <v>41</v>
      </c>
      <c r="E44" s="2">
        <f t="shared" si="5"/>
        <v>8.2000000000000011</v>
      </c>
      <c r="F44" s="1">
        <v>73</v>
      </c>
      <c r="G44" s="1">
        <v>21.9</v>
      </c>
    </row>
    <row r="45" spans="1:7">
      <c r="A45" s="1">
        <v>101062331</v>
      </c>
      <c r="B45" s="1">
        <v>70</v>
      </c>
      <c r="C45" s="2">
        <f t="shared" si="4"/>
        <v>14</v>
      </c>
      <c r="D45" s="1">
        <v>77</v>
      </c>
      <c r="E45" s="2">
        <f t="shared" si="5"/>
        <v>15.4</v>
      </c>
      <c r="F45" s="1">
        <v>82</v>
      </c>
      <c r="G45" s="1">
        <v>24.6</v>
      </c>
    </row>
    <row r="46" spans="1:7">
      <c r="A46" s="1">
        <v>101070004</v>
      </c>
      <c r="B46" s="1">
        <v>88</v>
      </c>
      <c r="C46" s="2">
        <f t="shared" si="4"/>
        <v>17.600000000000001</v>
      </c>
      <c r="D46" s="1">
        <v>66</v>
      </c>
      <c r="E46" s="2">
        <f t="shared" si="5"/>
        <v>13.200000000000001</v>
      </c>
      <c r="F46" s="1">
        <v>64</v>
      </c>
      <c r="G46" s="1">
        <v>19.2</v>
      </c>
    </row>
    <row r="47" spans="1:7">
      <c r="A47" s="1">
        <v>101070017</v>
      </c>
      <c r="B47" s="1">
        <v>38</v>
      </c>
      <c r="C47" s="2">
        <f t="shared" si="4"/>
        <v>7.6000000000000005</v>
      </c>
      <c r="D47" s="1">
        <v>4</v>
      </c>
      <c r="E47" s="2">
        <f t="shared" si="5"/>
        <v>0.8</v>
      </c>
      <c r="F47" s="1">
        <v>0</v>
      </c>
      <c r="G47" s="1">
        <v>0</v>
      </c>
    </row>
    <row r="48" spans="1:7">
      <c r="A48" s="1">
        <v>101070033</v>
      </c>
      <c r="B48" s="1">
        <v>87</v>
      </c>
      <c r="C48" s="2">
        <f t="shared" si="4"/>
        <v>17.400000000000002</v>
      </c>
      <c r="D48" s="1">
        <v>61</v>
      </c>
      <c r="E48" s="2">
        <f t="shared" si="5"/>
        <v>12.200000000000001</v>
      </c>
      <c r="F48" s="1">
        <v>38</v>
      </c>
      <c r="G48" s="1">
        <v>11.4</v>
      </c>
    </row>
    <row r="49" spans="1:7">
      <c r="A49" s="1">
        <v>101070034</v>
      </c>
      <c r="B49" s="1">
        <v>52</v>
      </c>
      <c r="C49" s="2">
        <f t="shared" si="4"/>
        <v>10.4</v>
      </c>
      <c r="D49" s="1">
        <v>43</v>
      </c>
      <c r="E49" s="2">
        <f t="shared" si="5"/>
        <v>8.6</v>
      </c>
      <c r="F49" s="1">
        <v>44</v>
      </c>
      <c r="G49" s="1">
        <v>13.2</v>
      </c>
    </row>
    <row r="50" spans="1:7">
      <c r="A50" s="1">
        <v>101071014</v>
      </c>
      <c r="B50" s="1">
        <v>59</v>
      </c>
      <c r="C50" s="2">
        <f t="shared" si="4"/>
        <v>11.8</v>
      </c>
      <c r="D50" s="1">
        <v>46</v>
      </c>
      <c r="E50" s="2">
        <f t="shared" si="5"/>
        <v>9.2000000000000011</v>
      </c>
      <c r="F50" s="1">
        <v>67</v>
      </c>
      <c r="G50" s="1">
        <v>20.100000000000001</v>
      </c>
    </row>
    <row r="51" spans="1:7">
      <c r="A51" s="1">
        <v>101071020</v>
      </c>
      <c r="B51" s="1">
        <v>75</v>
      </c>
      <c r="C51" s="2">
        <f t="shared" si="4"/>
        <v>15</v>
      </c>
      <c r="D51" s="1">
        <v>41</v>
      </c>
      <c r="E51" s="2">
        <f t="shared" si="5"/>
        <v>8.2000000000000011</v>
      </c>
      <c r="F51" s="1">
        <v>57</v>
      </c>
      <c r="G51" s="1">
        <v>17.100000000000001</v>
      </c>
    </row>
    <row r="52" spans="1:7">
      <c r="A52" s="1">
        <v>101071021</v>
      </c>
      <c r="B52" s="1">
        <v>39</v>
      </c>
      <c r="C52" s="2">
        <f t="shared" si="4"/>
        <v>7.8000000000000007</v>
      </c>
      <c r="D52" s="1">
        <v>19</v>
      </c>
      <c r="E52" s="2">
        <f t="shared" si="5"/>
        <v>3.8000000000000003</v>
      </c>
      <c r="F52" s="1">
        <v>10</v>
      </c>
      <c r="G52" s="1">
        <v>3</v>
      </c>
    </row>
    <row r="53" spans="1:7">
      <c r="A53" s="1">
        <v>101071028</v>
      </c>
      <c r="B53" s="1">
        <v>79</v>
      </c>
      <c r="C53" s="2">
        <f t="shared" si="4"/>
        <v>15.8</v>
      </c>
      <c r="D53" s="1">
        <v>53</v>
      </c>
      <c r="E53" s="2">
        <f t="shared" si="5"/>
        <v>10.600000000000001</v>
      </c>
      <c r="F53" s="1">
        <v>48</v>
      </c>
      <c r="G53" s="1">
        <v>14.4</v>
      </c>
    </row>
    <row r="54" spans="1:7">
      <c r="A54" s="1">
        <v>101071050</v>
      </c>
      <c r="B54" s="1">
        <v>58</v>
      </c>
      <c r="C54" s="2">
        <f t="shared" si="4"/>
        <v>11.600000000000001</v>
      </c>
      <c r="D54" s="1">
        <v>41</v>
      </c>
      <c r="E54" s="2">
        <f t="shared" si="5"/>
        <v>8.2000000000000011</v>
      </c>
      <c r="F54" s="1">
        <v>29</v>
      </c>
      <c r="G54" s="1">
        <v>8.6999999999999993</v>
      </c>
    </row>
    <row r="55" spans="1:7">
      <c r="A55" s="1">
        <v>101071052</v>
      </c>
      <c r="B55" s="1">
        <v>88</v>
      </c>
      <c r="C55" s="2">
        <f t="shared" si="4"/>
        <v>17.600000000000001</v>
      </c>
      <c r="D55" s="1">
        <v>73</v>
      </c>
      <c r="E55" s="2">
        <f t="shared" si="5"/>
        <v>14.600000000000001</v>
      </c>
      <c r="F55" s="1">
        <v>82</v>
      </c>
      <c r="G55" s="1">
        <v>24.6</v>
      </c>
    </row>
    <row r="56" spans="1:7">
      <c r="A56" s="1">
        <v>101071059</v>
      </c>
      <c r="B56" s="1">
        <v>61</v>
      </c>
      <c r="C56" s="2">
        <f t="shared" si="4"/>
        <v>12.200000000000001</v>
      </c>
      <c r="D56" s="1">
        <v>80</v>
      </c>
      <c r="E56" s="2">
        <f t="shared" si="5"/>
        <v>16</v>
      </c>
      <c r="F56" s="1">
        <v>54</v>
      </c>
      <c r="G56" s="1">
        <v>16.2</v>
      </c>
    </row>
    <row r="57" spans="1:7">
      <c r="A57" s="1">
        <v>101072206</v>
      </c>
      <c r="B57" s="1">
        <v>48</v>
      </c>
      <c r="C57" s="2">
        <f t="shared" si="4"/>
        <v>9.6000000000000014</v>
      </c>
      <c r="D57" s="1">
        <v>21</v>
      </c>
      <c r="E57" s="2">
        <f t="shared" si="5"/>
        <v>4.2</v>
      </c>
      <c r="F57" s="1">
        <v>17</v>
      </c>
      <c r="G57" s="1">
        <v>5.0999999999999996</v>
      </c>
    </row>
    <row r="58" spans="1:7">
      <c r="A58" s="1">
        <v>101081062</v>
      </c>
      <c r="B58" s="1">
        <v>33</v>
      </c>
      <c r="C58" s="2">
        <f t="shared" si="4"/>
        <v>6.6000000000000005</v>
      </c>
      <c r="D58" s="1">
        <v>39</v>
      </c>
      <c r="E58" s="2">
        <f t="shared" si="5"/>
        <v>7.8000000000000007</v>
      </c>
      <c r="F58" s="1">
        <v>20</v>
      </c>
      <c r="G58" s="1">
        <v>6</v>
      </c>
    </row>
    <row r="59" spans="1:7">
      <c r="A59" s="1">
        <v>9810109</v>
      </c>
      <c r="B59" s="1">
        <v>23</v>
      </c>
      <c r="C59" s="2">
        <f t="shared" si="4"/>
        <v>4.6000000000000005</v>
      </c>
      <c r="D59" s="1">
        <v>39</v>
      </c>
      <c r="E59" s="2">
        <f t="shared" si="5"/>
        <v>7.8000000000000007</v>
      </c>
      <c r="F59" s="1">
        <v>47</v>
      </c>
      <c r="G59" s="1">
        <v>14.1</v>
      </c>
    </row>
    <row r="60" spans="1:7">
      <c r="A60" s="1">
        <v>9831143</v>
      </c>
      <c r="B60" s="1">
        <v>82</v>
      </c>
      <c r="C60" s="2">
        <f t="shared" si="4"/>
        <v>16.400000000000002</v>
      </c>
      <c r="D60" s="1">
        <v>59</v>
      </c>
      <c r="E60" s="2">
        <f t="shared" si="5"/>
        <v>11.8</v>
      </c>
      <c r="F60" s="1">
        <v>79</v>
      </c>
      <c r="G60" s="1">
        <v>23.7</v>
      </c>
    </row>
    <row r="61" spans="1:7">
      <c r="A61" s="1">
        <v>9833202</v>
      </c>
      <c r="B61" s="1">
        <v>36</v>
      </c>
      <c r="C61" s="2">
        <f t="shared" ref="C61:C67" si="6">B61*0.2</f>
        <v>7.2</v>
      </c>
      <c r="D61" s="1">
        <v>50</v>
      </c>
      <c r="E61" s="2">
        <f t="shared" si="5"/>
        <v>10</v>
      </c>
      <c r="F61" s="1">
        <v>36</v>
      </c>
      <c r="G61" s="1">
        <v>10.8</v>
      </c>
    </row>
    <row r="62" spans="1:7">
      <c r="A62" s="1">
        <v>9931235</v>
      </c>
      <c r="B62" s="1">
        <v>0</v>
      </c>
      <c r="C62" s="2">
        <f t="shared" si="6"/>
        <v>0</v>
      </c>
      <c r="D62" s="1">
        <v>0</v>
      </c>
      <c r="E62" s="2">
        <f t="shared" si="5"/>
        <v>0</v>
      </c>
      <c r="F62" s="1">
        <v>0</v>
      </c>
      <c r="G62" s="1">
        <v>0</v>
      </c>
    </row>
    <row r="63" spans="1:7">
      <c r="A63" s="1">
        <v>9948119</v>
      </c>
      <c r="B63" s="1">
        <v>6</v>
      </c>
      <c r="C63" s="2">
        <f t="shared" si="6"/>
        <v>1.2000000000000002</v>
      </c>
      <c r="D63" s="1">
        <v>0</v>
      </c>
      <c r="E63" s="2">
        <f t="shared" si="5"/>
        <v>0</v>
      </c>
      <c r="F63" s="1">
        <v>0</v>
      </c>
      <c r="G63" s="1">
        <v>0</v>
      </c>
    </row>
    <row r="64" spans="1:7">
      <c r="A64" s="1">
        <v>9962124</v>
      </c>
      <c r="B64" s="1">
        <v>59</v>
      </c>
      <c r="C64" s="2">
        <f t="shared" si="6"/>
        <v>11.8</v>
      </c>
      <c r="D64" s="1">
        <v>42</v>
      </c>
      <c r="E64" s="2">
        <f t="shared" si="5"/>
        <v>8.4</v>
      </c>
      <c r="F64" s="1">
        <v>52</v>
      </c>
      <c r="G64" s="1">
        <v>15.6</v>
      </c>
    </row>
    <row r="65" spans="1:7">
      <c r="A65" s="1">
        <v>9962161</v>
      </c>
      <c r="B65" s="1">
        <v>14</v>
      </c>
      <c r="C65" s="2">
        <f t="shared" si="6"/>
        <v>2.8000000000000003</v>
      </c>
      <c r="D65" s="1">
        <v>7</v>
      </c>
      <c r="E65" s="2">
        <f t="shared" si="5"/>
        <v>1.4000000000000001</v>
      </c>
      <c r="F65" s="1">
        <v>0</v>
      </c>
      <c r="G65" s="1">
        <v>0</v>
      </c>
    </row>
    <row r="66" spans="1:7">
      <c r="A66" s="1">
        <v>9971051</v>
      </c>
      <c r="B66" s="1">
        <v>0</v>
      </c>
      <c r="C66" s="2">
        <f t="shared" si="6"/>
        <v>0</v>
      </c>
      <c r="D66" s="1">
        <v>0</v>
      </c>
      <c r="E66" s="2">
        <f t="shared" si="5"/>
        <v>0</v>
      </c>
      <c r="F66" s="1">
        <v>0</v>
      </c>
      <c r="G66" s="1">
        <v>0</v>
      </c>
    </row>
    <row r="67" spans="1:7">
      <c r="A67" s="1">
        <v>9981084</v>
      </c>
      <c r="B67" s="1">
        <v>8</v>
      </c>
      <c r="C67" s="2">
        <f t="shared" si="6"/>
        <v>1.6</v>
      </c>
      <c r="D67" s="1">
        <v>9</v>
      </c>
      <c r="E67" s="2">
        <f t="shared" si="5"/>
        <v>1.8</v>
      </c>
      <c r="F67" s="1">
        <v>5</v>
      </c>
      <c r="G67" s="1">
        <v>1.5</v>
      </c>
    </row>
    <row r="68" spans="1:7">
      <c r="B68" s="5">
        <f>AVERAGE(B2:B67)</f>
        <v>56.515151515151516</v>
      </c>
      <c r="D68" s="5">
        <f>AVERAGE(D2:D67)</f>
        <v>45.651515151515149</v>
      </c>
      <c r="F68" s="1">
        <v>56.438600000000001</v>
      </c>
    </row>
    <row r="74" spans="1:7">
      <c r="A74" s="1"/>
      <c r="B74" s="5"/>
      <c r="D74" s="5"/>
    </row>
    <row r="75" spans="1:7">
      <c r="A75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D15" sqref="D15"/>
    </sheetView>
  </sheetViews>
  <sheetFormatPr defaultRowHeight="15.75"/>
  <cols>
    <col min="1" max="1" width="11.375" customWidth="1"/>
    <col min="2" max="4" width="8.875" style="1"/>
    <col min="5" max="5" width="8.5" customWidth="1"/>
    <col min="6" max="6" width="8.875" style="1"/>
    <col min="9" max="9" width="8.875" style="1"/>
    <col min="10" max="10" width="9.625" style="1" bestFit="1" customWidth="1"/>
    <col min="11" max="11" width="8.875" style="1"/>
  </cols>
  <sheetData>
    <row r="1" spans="1:11">
      <c r="B1" s="1" t="s">
        <v>1</v>
      </c>
      <c r="C1" s="1" t="s">
        <v>2</v>
      </c>
      <c r="D1" s="1" t="s">
        <v>27</v>
      </c>
      <c r="E1" s="1" t="s">
        <v>37</v>
      </c>
      <c r="F1" s="1" t="s">
        <v>45</v>
      </c>
      <c r="I1" s="1" t="s">
        <v>3</v>
      </c>
      <c r="J1" s="1" t="s">
        <v>50</v>
      </c>
      <c r="K1" s="1" t="s">
        <v>51</v>
      </c>
    </row>
    <row r="2" spans="1:11">
      <c r="A2" s="1">
        <v>100000004</v>
      </c>
      <c r="B2" s="8">
        <v>86</v>
      </c>
      <c r="C2" s="8">
        <v>15</v>
      </c>
      <c r="D2" s="1">
        <v>15</v>
      </c>
      <c r="E2" s="8">
        <v>33</v>
      </c>
      <c r="F2" s="8">
        <v>40</v>
      </c>
      <c r="I2" s="1">
        <f>(B2+C2+D2+E2+F2)/5</f>
        <v>37.799999999999997</v>
      </c>
      <c r="J2" s="1">
        <f>(B2+C2+E2+F2)/4</f>
        <v>43.5</v>
      </c>
      <c r="K2" s="1">
        <f>J2*0.2</f>
        <v>8.7000000000000011</v>
      </c>
    </row>
    <row r="3" spans="1:11">
      <c r="A3" s="1">
        <v>100000018</v>
      </c>
      <c r="B3" s="8">
        <v>58</v>
      </c>
      <c r="C3" s="8">
        <v>70</v>
      </c>
      <c r="D3" s="8">
        <v>60</v>
      </c>
      <c r="E3" s="1">
        <v>44</v>
      </c>
      <c r="F3" s="8">
        <v>75</v>
      </c>
      <c r="I3" s="1">
        <f t="shared" ref="I3:I66" si="0">(B3+C3+D3+E3+F3)/5</f>
        <v>61.4</v>
      </c>
      <c r="J3" s="1">
        <f>(B3+C3+D3+F3)/4</f>
        <v>65.75</v>
      </c>
      <c r="K3" s="1">
        <f t="shared" ref="K3:K66" si="1">J3*0.2</f>
        <v>13.15</v>
      </c>
    </row>
    <row r="4" spans="1:11">
      <c r="A4" s="1">
        <v>100021229</v>
      </c>
      <c r="B4" s="8">
        <v>86</v>
      </c>
      <c r="C4" s="1">
        <v>0</v>
      </c>
      <c r="D4" s="8">
        <v>90</v>
      </c>
      <c r="E4" s="8">
        <v>78</v>
      </c>
      <c r="F4" s="8">
        <v>94</v>
      </c>
      <c r="I4" s="1">
        <f t="shared" si="0"/>
        <v>69.599999999999994</v>
      </c>
      <c r="J4" s="1">
        <f>(B4+D4+E4+F4)/4</f>
        <v>87</v>
      </c>
      <c r="K4" s="1">
        <f t="shared" si="1"/>
        <v>17.400000000000002</v>
      </c>
    </row>
    <row r="5" spans="1:11">
      <c r="A5" s="1">
        <v>100022140</v>
      </c>
      <c r="B5" s="8">
        <v>38</v>
      </c>
      <c r="C5" s="8">
        <v>0</v>
      </c>
      <c r="D5" s="8">
        <v>0</v>
      </c>
      <c r="E5" s="8">
        <v>0</v>
      </c>
      <c r="F5" s="1">
        <v>0</v>
      </c>
      <c r="I5" s="1">
        <f t="shared" si="0"/>
        <v>7.6</v>
      </c>
      <c r="J5" s="1">
        <f>(B5+C5+E5+D5)/4</f>
        <v>9.5</v>
      </c>
      <c r="K5" s="1">
        <f t="shared" si="1"/>
        <v>1.9000000000000001</v>
      </c>
    </row>
    <row r="6" spans="1:11">
      <c r="A6" s="1">
        <v>100022162</v>
      </c>
      <c r="B6" s="8">
        <v>0</v>
      </c>
      <c r="C6" s="8">
        <v>0</v>
      </c>
      <c r="D6" s="8">
        <v>0</v>
      </c>
      <c r="E6" s="8">
        <v>0</v>
      </c>
      <c r="F6" s="1">
        <v>0</v>
      </c>
      <c r="I6" s="1">
        <f t="shared" si="0"/>
        <v>0</v>
      </c>
      <c r="J6" s="1">
        <f>(B6+C6+E6+D6)/4</f>
        <v>0</v>
      </c>
      <c r="K6" s="1">
        <f t="shared" si="1"/>
        <v>0</v>
      </c>
    </row>
    <row r="7" spans="1:11">
      <c r="A7" s="1">
        <v>100022261</v>
      </c>
      <c r="B7" s="8">
        <v>53</v>
      </c>
      <c r="C7" s="1">
        <v>0</v>
      </c>
      <c r="D7" s="8">
        <v>68</v>
      </c>
      <c r="E7" s="8">
        <v>55</v>
      </c>
      <c r="F7" s="8">
        <v>30</v>
      </c>
      <c r="I7" s="1">
        <f t="shared" si="0"/>
        <v>41.2</v>
      </c>
      <c r="J7" s="1">
        <f>(B7+D7+E7+F7)/4</f>
        <v>51.5</v>
      </c>
      <c r="K7" s="1">
        <f t="shared" si="1"/>
        <v>10.3</v>
      </c>
    </row>
    <row r="8" spans="1:11">
      <c r="A8" s="1">
        <v>100041048</v>
      </c>
      <c r="B8" s="8">
        <v>66</v>
      </c>
      <c r="C8" s="1">
        <v>20</v>
      </c>
      <c r="D8" s="8">
        <v>28</v>
      </c>
      <c r="E8" s="8">
        <v>30</v>
      </c>
      <c r="F8" s="8">
        <v>25</v>
      </c>
      <c r="I8" s="1">
        <f t="shared" si="0"/>
        <v>33.799999999999997</v>
      </c>
      <c r="J8" s="1">
        <f>(B8+D8+E8+F8)/4</f>
        <v>37.25</v>
      </c>
      <c r="K8" s="1">
        <f t="shared" si="1"/>
        <v>7.45</v>
      </c>
    </row>
    <row r="9" spans="1:11">
      <c r="A9" s="1">
        <v>100061247</v>
      </c>
      <c r="B9" s="8">
        <v>66</v>
      </c>
      <c r="C9" s="8">
        <v>40</v>
      </c>
      <c r="D9" s="8">
        <v>0</v>
      </c>
      <c r="E9" s="8">
        <v>0</v>
      </c>
      <c r="F9" s="1">
        <v>0</v>
      </c>
      <c r="I9" s="1">
        <f t="shared" si="0"/>
        <v>21.2</v>
      </c>
      <c r="J9" s="1">
        <f>(B9+C9+E9+D9)/4</f>
        <v>26.5</v>
      </c>
      <c r="K9" s="1">
        <f t="shared" si="1"/>
        <v>5.3000000000000007</v>
      </c>
    </row>
    <row r="10" spans="1:11">
      <c r="A10" s="1">
        <v>100071013</v>
      </c>
      <c r="B10" s="8">
        <v>85</v>
      </c>
      <c r="C10" s="8">
        <v>80</v>
      </c>
      <c r="D10" s="8">
        <v>65</v>
      </c>
      <c r="E10" s="8">
        <v>85</v>
      </c>
      <c r="F10" s="1">
        <v>65</v>
      </c>
      <c r="I10" s="1">
        <f t="shared" si="0"/>
        <v>76</v>
      </c>
      <c r="J10" s="1">
        <f>(B10+C10+E10+D10)/4</f>
        <v>78.75</v>
      </c>
      <c r="K10" s="1">
        <f t="shared" si="1"/>
        <v>15.75</v>
      </c>
    </row>
    <row r="11" spans="1:11">
      <c r="A11" s="1">
        <v>100071023</v>
      </c>
      <c r="B11" s="8">
        <v>62</v>
      </c>
      <c r="C11" s="8">
        <v>85</v>
      </c>
      <c r="D11" s="8">
        <v>70</v>
      </c>
      <c r="E11" s="1">
        <v>0</v>
      </c>
      <c r="F11" s="8">
        <v>44</v>
      </c>
      <c r="I11" s="1">
        <f t="shared" si="0"/>
        <v>52.2</v>
      </c>
      <c r="J11" s="1">
        <f>(B11+C11+D11+F11)/4</f>
        <v>65.25</v>
      </c>
      <c r="K11" s="1">
        <f t="shared" si="1"/>
        <v>13.05</v>
      </c>
    </row>
    <row r="12" spans="1:11">
      <c r="A12" s="1">
        <v>100071046</v>
      </c>
      <c r="B12" s="8">
        <v>55</v>
      </c>
      <c r="C12" s="8">
        <v>45</v>
      </c>
      <c r="D12" s="1">
        <v>0</v>
      </c>
      <c r="E12" s="8">
        <v>7</v>
      </c>
      <c r="F12" s="8">
        <v>15</v>
      </c>
      <c r="I12" s="1">
        <f t="shared" si="0"/>
        <v>24.4</v>
      </c>
      <c r="J12" s="1">
        <f>(B12+C12+E12+F12)/4</f>
        <v>30.5</v>
      </c>
      <c r="K12" s="1">
        <f t="shared" si="1"/>
        <v>6.1000000000000005</v>
      </c>
    </row>
    <row r="13" spans="1:11">
      <c r="A13" s="1">
        <v>101000011</v>
      </c>
      <c r="B13" s="1">
        <v>81</v>
      </c>
      <c r="C13" s="8">
        <v>100</v>
      </c>
      <c r="D13" s="8">
        <v>83</v>
      </c>
      <c r="E13" s="8">
        <v>97</v>
      </c>
      <c r="F13" s="8">
        <v>97</v>
      </c>
      <c r="I13" s="1">
        <f t="shared" si="0"/>
        <v>91.6</v>
      </c>
      <c r="J13" s="1">
        <f>(D13+C13+E13+F13)/4</f>
        <v>94.25</v>
      </c>
      <c r="K13" s="1">
        <f t="shared" si="1"/>
        <v>18.850000000000001</v>
      </c>
    </row>
    <row r="14" spans="1:11">
      <c r="A14" s="1">
        <v>101000019</v>
      </c>
      <c r="B14" s="8">
        <v>51</v>
      </c>
      <c r="C14" s="8">
        <v>75</v>
      </c>
      <c r="D14" s="8">
        <v>40</v>
      </c>
      <c r="E14" s="1">
        <v>21</v>
      </c>
      <c r="F14" s="8">
        <v>24</v>
      </c>
      <c r="I14" s="1">
        <f t="shared" si="0"/>
        <v>42.2</v>
      </c>
      <c r="J14" s="1">
        <f>(B14+C14+D14+F14)/4</f>
        <v>47.5</v>
      </c>
      <c r="K14" s="1">
        <f t="shared" si="1"/>
        <v>9.5</v>
      </c>
    </row>
    <row r="15" spans="1:11">
      <c r="A15" s="1">
        <v>101000022</v>
      </c>
      <c r="B15" s="8">
        <v>71</v>
      </c>
      <c r="C15" s="8">
        <v>85</v>
      </c>
      <c r="D15" s="8">
        <v>25</v>
      </c>
      <c r="E15" s="1">
        <v>15</v>
      </c>
      <c r="F15" s="8">
        <v>22</v>
      </c>
      <c r="I15" s="1">
        <f t="shared" si="0"/>
        <v>43.6</v>
      </c>
      <c r="J15" s="1">
        <f>(B15+C15+D15+F15)/4</f>
        <v>50.75</v>
      </c>
      <c r="K15" s="1">
        <f t="shared" si="1"/>
        <v>10.15</v>
      </c>
    </row>
    <row r="16" spans="1:11">
      <c r="A16" s="1">
        <v>101000023</v>
      </c>
      <c r="B16" s="8">
        <v>26</v>
      </c>
      <c r="C16" s="8">
        <v>15</v>
      </c>
      <c r="D16" s="1">
        <v>5</v>
      </c>
      <c r="E16" s="8">
        <v>31</v>
      </c>
      <c r="F16" s="8">
        <v>30</v>
      </c>
      <c r="I16" s="1">
        <f t="shared" si="0"/>
        <v>21.4</v>
      </c>
      <c r="J16" s="1">
        <f>(B16+C16+E16+F16)/4</f>
        <v>25.5</v>
      </c>
      <c r="K16" s="1">
        <f t="shared" si="1"/>
        <v>5.1000000000000005</v>
      </c>
    </row>
    <row r="17" spans="1:11">
      <c r="A17" s="1">
        <v>101000030</v>
      </c>
      <c r="B17" s="8">
        <v>23</v>
      </c>
      <c r="C17" s="8">
        <v>30</v>
      </c>
      <c r="D17" s="1">
        <v>10</v>
      </c>
      <c r="E17" s="8">
        <v>35</v>
      </c>
      <c r="F17" s="8">
        <v>49</v>
      </c>
      <c r="I17" s="1">
        <f t="shared" si="0"/>
        <v>29.4</v>
      </c>
      <c r="J17" s="1">
        <f>(B17+C17+E17+F17)/4</f>
        <v>34.25</v>
      </c>
      <c r="K17" s="1">
        <f t="shared" si="1"/>
        <v>6.8500000000000005</v>
      </c>
    </row>
    <row r="18" spans="1:11">
      <c r="A18" s="1">
        <v>101000031</v>
      </c>
      <c r="B18" s="8">
        <v>66</v>
      </c>
      <c r="C18" s="8">
        <v>65</v>
      </c>
      <c r="D18" s="8">
        <v>70</v>
      </c>
      <c r="E18" s="1">
        <v>0</v>
      </c>
      <c r="F18" s="8">
        <v>30</v>
      </c>
      <c r="I18" s="1">
        <f t="shared" si="0"/>
        <v>46.2</v>
      </c>
      <c r="J18" s="1">
        <f>(B18+C18+D18+F18)/4</f>
        <v>57.75</v>
      </c>
      <c r="K18" s="1">
        <f t="shared" si="1"/>
        <v>11.55</v>
      </c>
    </row>
    <row r="19" spans="1:11">
      <c r="A19" s="1">
        <v>101000037</v>
      </c>
      <c r="B19" s="8">
        <v>67</v>
      </c>
      <c r="C19" s="8">
        <v>30</v>
      </c>
      <c r="D19" s="1">
        <v>15</v>
      </c>
      <c r="E19" s="8">
        <v>20</v>
      </c>
      <c r="F19" s="8">
        <v>24</v>
      </c>
      <c r="I19" s="1">
        <f t="shared" si="0"/>
        <v>31.2</v>
      </c>
      <c r="J19" s="1">
        <f>(B19+C19+E19+F19)/4</f>
        <v>35.25</v>
      </c>
      <c r="K19" s="1">
        <f t="shared" si="1"/>
        <v>7.0500000000000007</v>
      </c>
    </row>
    <row r="20" spans="1:11">
      <c r="A20" s="1">
        <v>101011235</v>
      </c>
      <c r="B20" s="8">
        <v>52</v>
      </c>
      <c r="C20" s="8">
        <v>95</v>
      </c>
      <c r="D20" s="8">
        <v>48</v>
      </c>
      <c r="E20" s="8">
        <v>62</v>
      </c>
      <c r="F20" s="1">
        <v>0</v>
      </c>
      <c r="I20" s="1">
        <f t="shared" si="0"/>
        <v>51.4</v>
      </c>
      <c r="J20" s="1">
        <f t="shared" ref="J20:J27" si="2">(B20+C20+E20+D20)/4</f>
        <v>64.25</v>
      </c>
      <c r="K20" s="1">
        <f t="shared" si="1"/>
        <v>12.850000000000001</v>
      </c>
    </row>
    <row r="21" spans="1:11">
      <c r="A21" s="1">
        <v>101011261</v>
      </c>
      <c r="B21" s="8">
        <v>61</v>
      </c>
      <c r="C21" s="8">
        <v>35</v>
      </c>
      <c r="D21" s="8">
        <v>65</v>
      </c>
      <c r="E21" s="8">
        <v>72</v>
      </c>
      <c r="F21" s="1">
        <v>12</v>
      </c>
      <c r="I21" s="1">
        <f t="shared" si="0"/>
        <v>49</v>
      </c>
      <c r="J21" s="1">
        <f t="shared" si="2"/>
        <v>58.25</v>
      </c>
      <c r="K21" s="1">
        <f t="shared" si="1"/>
        <v>11.65</v>
      </c>
    </row>
    <row r="22" spans="1:11">
      <c r="A22" s="1">
        <v>101012081</v>
      </c>
      <c r="B22" s="8">
        <v>43</v>
      </c>
      <c r="C22" s="8">
        <v>15</v>
      </c>
      <c r="D22" s="8">
        <v>25</v>
      </c>
      <c r="E22" s="8">
        <v>42</v>
      </c>
      <c r="F22" s="1">
        <v>5</v>
      </c>
      <c r="I22" s="1">
        <f t="shared" si="0"/>
        <v>26</v>
      </c>
      <c r="J22" s="1">
        <f t="shared" si="2"/>
        <v>31.25</v>
      </c>
      <c r="K22" s="1">
        <f t="shared" si="1"/>
        <v>6.25</v>
      </c>
    </row>
    <row r="23" spans="1:11">
      <c r="A23" s="1">
        <v>101021117</v>
      </c>
      <c r="B23" s="8">
        <v>80</v>
      </c>
      <c r="C23" s="8">
        <v>90</v>
      </c>
      <c r="D23" s="8">
        <v>75</v>
      </c>
      <c r="E23" s="8">
        <v>0</v>
      </c>
      <c r="F23" s="1">
        <v>0</v>
      </c>
      <c r="I23" s="1">
        <f t="shared" si="0"/>
        <v>49</v>
      </c>
      <c r="J23" s="1">
        <f t="shared" si="2"/>
        <v>61.25</v>
      </c>
      <c r="K23" s="1">
        <f t="shared" si="1"/>
        <v>12.25</v>
      </c>
    </row>
    <row r="24" spans="1:11">
      <c r="A24" s="1">
        <v>101021125</v>
      </c>
      <c r="B24" s="8">
        <v>96</v>
      </c>
      <c r="C24" s="8">
        <v>90</v>
      </c>
      <c r="D24" s="8">
        <v>95</v>
      </c>
      <c r="E24" s="8">
        <v>78</v>
      </c>
      <c r="F24" s="1">
        <v>60</v>
      </c>
      <c r="I24" s="1">
        <f t="shared" si="0"/>
        <v>83.8</v>
      </c>
      <c r="J24" s="1">
        <f t="shared" si="2"/>
        <v>89.75</v>
      </c>
      <c r="K24" s="1">
        <f t="shared" si="1"/>
        <v>17.95</v>
      </c>
    </row>
    <row r="25" spans="1:11">
      <c r="A25" s="1">
        <v>101021130</v>
      </c>
      <c r="B25" s="8">
        <v>96</v>
      </c>
      <c r="C25" s="8">
        <v>100</v>
      </c>
      <c r="D25" s="8">
        <v>90</v>
      </c>
      <c r="E25" s="8">
        <v>85</v>
      </c>
      <c r="F25" s="1">
        <v>0</v>
      </c>
      <c r="I25" s="1">
        <f t="shared" si="0"/>
        <v>74.2</v>
      </c>
      <c r="J25" s="1">
        <f t="shared" si="2"/>
        <v>92.75</v>
      </c>
      <c r="K25" s="1">
        <f t="shared" si="1"/>
        <v>18.55</v>
      </c>
    </row>
    <row r="26" spans="1:11">
      <c r="A26" s="1">
        <v>101021161</v>
      </c>
      <c r="B26" s="8">
        <v>96</v>
      </c>
      <c r="C26" s="8">
        <v>90</v>
      </c>
      <c r="D26" s="8">
        <v>90</v>
      </c>
      <c r="E26" s="8">
        <v>67</v>
      </c>
      <c r="F26" s="1">
        <v>0</v>
      </c>
      <c r="I26" s="1">
        <f t="shared" si="0"/>
        <v>68.599999999999994</v>
      </c>
      <c r="J26" s="1">
        <f t="shared" si="2"/>
        <v>85.75</v>
      </c>
      <c r="K26" s="1">
        <f t="shared" si="1"/>
        <v>17.150000000000002</v>
      </c>
    </row>
    <row r="27" spans="1:11">
      <c r="A27" s="1">
        <v>101022162</v>
      </c>
      <c r="B27" s="8">
        <v>82</v>
      </c>
      <c r="C27" s="8">
        <v>65</v>
      </c>
      <c r="D27" s="8">
        <v>58</v>
      </c>
      <c r="E27" s="8">
        <v>60</v>
      </c>
      <c r="F27" s="1">
        <v>47</v>
      </c>
      <c r="I27" s="1">
        <f t="shared" si="0"/>
        <v>62.4</v>
      </c>
      <c r="J27" s="1">
        <f t="shared" si="2"/>
        <v>66.25</v>
      </c>
      <c r="K27" s="1">
        <f t="shared" si="1"/>
        <v>13.25</v>
      </c>
    </row>
    <row r="28" spans="1:11">
      <c r="A28" s="1">
        <v>101030003</v>
      </c>
      <c r="B28" s="1">
        <v>61</v>
      </c>
      <c r="C28" s="8">
        <v>76</v>
      </c>
      <c r="D28" s="8">
        <v>75</v>
      </c>
      <c r="E28" s="8">
        <v>69</v>
      </c>
      <c r="F28" s="8">
        <v>65</v>
      </c>
      <c r="I28" s="1">
        <f t="shared" si="0"/>
        <v>69.2</v>
      </c>
      <c r="J28" s="1">
        <f>(D28+C28+E28+F28)/4</f>
        <v>71.25</v>
      </c>
      <c r="K28" s="1">
        <f t="shared" si="1"/>
        <v>14.25</v>
      </c>
    </row>
    <row r="29" spans="1:11">
      <c r="A29" s="1">
        <v>101030004</v>
      </c>
      <c r="B29" s="8">
        <v>81</v>
      </c>
      <c r="C29" s="8">
        <v>85</v>
      </c>
      <c r="D29" s="8">
        <v>65</v>
      </c>
      <c r="E29" s="1">
        <v>55</v>
      </c>
      <c r="F29" s="8">
        <v>75</v>
      </c>
      <c r="I29" s="1">
        <f t="shared" si="0"/>
        <v>72.2</v>
      </c>
      <c r="J29" s="1">
        <f>(B29+C29+D29+F29)/4</f>
        <v>76.5</v>
      </c>
      <c r="K29" s="1">
        <f t="shared" si="1"/>
        <v>15.3</v>
      </c>
    </row>
    <row r="30" spans="1:11">
      <c r="A30" s="1">
        <v>101030021</v>
      </c>
      <c r="B30" s="8">
        <v>66</v>
      </c>
      <c r="C30" s="8">
        <v>90</v>
      </c>
      <c r="D30" s="8">
        <v>35</v>
      </c>
      <c r="E30" s="1">
        <v>25</v>
      </c>
      <c r="F30" s="8">
        <v>63</v>
      </c>
      <c r="I30" s="1">
        <f t="shared" si="0"/>
        <v>55.8</v>
      </c>
      <c r="J30" s="1">
        <f>(B30+C30+D30+F30)/4</f>
        <v>63.5</v>
      </c>
      <c r="K30" s="1">
        <f t="shared" si="1"/>
        <v>12.700000000000001</v>
      </c>
    </row>
    <row r="31" spans="1:11">
      <c r="A31" s="1">
        <v>101030027</v>
      </c>
      <c r="B31" s="8">
        <v>86</v>
      </c>
      <c r="C31" s="8">
        <v>90</v>
      </c>
      <c r="D31" s="8">
        <v>83</v>
      </c>
      <c r="E31" s="8">
        <v>55</v>
      </c>
      <c r="F31" s="1">
        <v>35</v>
      </c>
      <c r="I31" s="1">
        <f t="shared" si="0"/>
        <v>69.8</v>
      </c>
      <c r="J31" s="1">
        <f>(B31+C31+E31+D31)/4</f>
        <v>78.5</v>
      </c>
      <c r="K31" s="1">
        <f t="shared" si="1"/>
        <v>15.700000000000001</v>
      </c>
    </row>
    <row r="32" spans="1:11">
      <c r="A32" s="1">
        <v>101030031</v>
      </c>
      <c r="B32" s="8">
        <v>77</v>
      </c>
      <c r="C32" s="8">
        <v>65</v>
      </c>
      <c r="D32" s="8">
        <v>65</v>
      </c>
      <c r="E32" s="8">
        <v>42</v>
      </c>
      <c r="F32" s="1">
        <v>40</v>
      </c>
      <c r="I32" s="1">
        <f t="shared" si="0"/>
        <v>57.8</v>
      </c>
      <c r="J32" s="1">
        <f>(B32+C32+E32+D32)/4</f>
        <v>62.25</v>
      </c>
      <c r="K32" s="1">
        <f t="shared" si="1"/>
        <v>12.450000000000001</v>
      </c>
    </row>
    <row r="33" spans="1:11">
      <c r="A33" s="1">
        <v>101031146</v>
      </c>
      <c r="B33" s="8">
        <v>52</v>
      </c>
      <c r="C33" s="8">
        <v>55</v>
      </c>
      <c r="D33" s="1">
        <v>5</v>
      </c>
      <c r="E33" s="8">
        <v>30</v>
      </c>
      <c r="F33" s="8">
        <v>10</v>
      </c>
      <c r="I33" s="1">
        <f t="shared" si="0"/>
        <v>30.4</v>
      </c>
      <c r="J33" s="1">
        <f>(B33+C33+E33+F33)/4</f>
        <v>36.75</v>
      </c>
      <c r="K33" s="1">
        <f t="shared" si="1"/>
        <v>7.3500000000000005</v>
      </c>
    </row>
    <row r="34" spans="1:11">
      <c r="A34" s="1">
        <v>101031186</v>
      </c>
      <c r="B34" s="8">
        <v>72</v>
      </c>
      <c r="C34" s="8">
        <v>70</v>
      </c>
      <c r="D34" s="8">
        <v>55</v>
      </c>
      <c r="E34" s="8">
        <v>27</v>
      </c>
      <c r="F34" s="1">
        <v>10</v>
      </c>
      <c r="I34" s="1">
        <f t="shared" si="0"/>
        <v>46.8</v>
      </c>
      <c r="J34" s="1">
        <f>(B34+C34+E34+D34)/4</f>
        <v>56</v>
      </c>
      <c r="K34" s="1">
        <f t="shared" si="1"/>
        <v>11.200000000000001</v>
      </c>
    </row>
    <row r="35" spans="1:11">
      <c r="A35" s="1">
        <v>101031232</v>
      </c>
      <c r="B35" s="8">
        <v>76</v>
      </c>
      <c r="C35" s="8">
        <v>90</v>
      </c>
      <c r="D35" s="8">
        <v>68</v>
      </c>
      <c r="E35" s="8">
        <v>67</v>
      </c>
      <c r="F35" s="1">
        <v>65</v>
      </c>
      <c r="I35" s="1">
        <f t="shared" si="0"/>
        <v>73.2</v>
      </c>
      <c r="J35" s="1">
        <f>(B35+C35+E35+D35)/4</f>
        <v>75.25</v>
      </c>
      <c r="K35" s="1">
        <f t="shared" si="1"/>
        <v>15.05</v>
      </c>
    </row>
    <row r="36" spans="1:11">
      <c r="A36" s="1">
        <v>101032039</v>
      </c>
      <c r="B36" s="8">
        <v>62</v>
      </c>
      <c r="C36" s="8">
        <v>70</v>
      </c>
      <c r="D36" s="8">
        <v>18</v>
      </c>
      <c r="E36" s="8">
        <v>5</v>
      </c>
      <c r="F36" s="1">
        <v>0</v>
      </c>
      <c r="I36" s="1">
        <f t="shared" si="0"/>
        <v>31</v>
      </c>
      <c r="J36" s="1">
        <f>(B36+C36+E36+D36)/4</f>
        <v>38.75</v>
      </c>
      <c r="K36" s="1">
        <f t="shared" si="1"/>
        <v>7.75</v>
      </c>
    </row>
    <row r="37" spans="1:11">
      <c r="A37" s="1">
        <v>101034064</v>
      </c>
      <c r="B37" s="8">
        <v>0</v>
      </c>
      <c r="C37" s="8">
        <v>0</v>
      </c>
      <c r="D37" s="8">
        <v>0</v>
      </c>
      <c r="E37" s="9">
        <v>0</v>
      </c>
      <c r="F37" s="1">
        <v>0</v>
      </c>
      <c r="I37" s="1">
        <f t="shared" si="0"/>
        <v>0</v>
      </c>
      <c r="J37" s="1">
        <f>(B37+C37+E37+D37)/4</f>
        <v>0</v>
      </c>
      <c r="K37" s="1">
        <f t="shared" si="1"/>
        <v>0</v>
      </c>
    </row>
    <row r="38" spans="1:11">
      <c r="A38" s="1">
        <v>101048226</v>
      </c>
      <c r="B38" s="8">
        <v>96</v>
      </c>
      <c r="C38" s="8">
        <v>85</v>
      </c>
      <c r="D38" s="8">
        <v>85</v>
      </c>
      <c r="E38" s="1">
        <v>70</v>
      </c>
      <c r="F38" s="8">
        <v>85</v>
      </c>
      <c r="I38" s="1">
        <f t="shared" si="0"/>
        <v>84.2</v>
      </c>
      <c r="J38" s="1">
        <f>(B38+C38+D38+F38)/4</f>
        <v>87.75</v>
      </c>
      <c r="K38" s="1">
        <f t="shared" si="1"/>
        <v>17.55</v>
      </c>
    </row>
    <row r="39" spans="1:11">
      <c r="A39" s="1">
        <v>101061125</v>
      </c>
      <c r="B39" s="8">
        <v>82</v>
      </c>
      <c r="C39" s="8">
        <v>0</v>
      </c>
      <c r="D39" s="8">
        <v>55</v>
      </c>
      <c r="E39" s="1">
        <v>0</v>
      </c>
      <c r="F39" s="8">
        <v>57</v>
      </c>
      <c r="I39" s="1">
        <f t="shared" si="0"/>
        <v>38.799999999999997</v>
      </c>
      <c r="J39" s="1">
        <f>(B39+C39+D39+F39)/4</f>
        <v>48.5</v>
      </c>
      <c r="K39" s="1">
        <f t="shared" si="1"/>
        <v>9.7000000000000011</v>
      </c>
    </row>
    <row r="40" spans="1:11">
      <c r="A40" s="1">
        <v>101061224</v>
      </c>
      <c r="B40" s="8">
        <v>77</v>
      </c>
      <c r="C40" s="8">
        <v>55</v>
      </c>
      <c r="D40" s="8">
        <v>50</v>
      </c>
      <c r="E40" s="8">
        <v>50</v>
      </c>
      <c r="F40" s="1">
        <v>30</v>
      </c>
      <c r="I40" s="1">
        <f t="shared" si="0"/>
        <v>52.4</v>
      </c>
      <c r="J40" s="1">
        <f>(B40+C40+E40+D40)/4</f>
        <v>58</v>
      </c>
      <c r="K40" s="1">
        <f t="shared" si="1"/>
        <v>11.600000000000001</v>
      </c>
    </row>
    <row r="41" spans="1:11">
      <c r="A41" s="1">
        <v>101061229</v>
      </c>
      <c r="B41" s="8">
        <v>81</v>
      </c>
      <c r="C41" s="8">
        <v>80</v>
      </c>
      <c r="D41" s="8">
        <v>50</v>
      </c>
      <c r="E41" s="1">
        <v>0</v>
      </c>
      <c r="F41" s="8">
        <v>35</v>
      </c>
      <c r="I41" s="1">
        <f t="shared" si="0"/>
        <v>49.2</v>
      </c>
      <c r="J41" s="1">
        <f>(B41+C41+D41+F41)/4</f>
        <v>61.5</v>
      </c>
      <c r="K41" s="1">
        <f t="shared" si="1"/>
        <v>12.3</v>
      </c>
    </row>
    <row r="42" spans="1:11">
      <c r="A42" s="1">
        <v>101062215</v>
      </c>
      <c r="B42" s="8">
        <v>41</v>
      </c>
      <c r="C42" s="8">
        <v>70</v>
      </c>
      <c r="D42" s="8">
        <v>28</v>
      </c>
      <c r="E42" s="8">
        <v>59</v>
      </c>
      <c r="F42" s="1">
        <v>21</v>
      </c>
      <c r="I42" s="1">
        <f t="shared" si="0"/>
        <v>43.8</v>
      </c>
      <c r="J42" s="1">
        <f>(B42+C42+E42+D42)/4</f>
        <v>49.5</v>
      </c>
      <c r="K42" s="1">
        <f t="shared" si="1"/>
        <v>9.9</v>
      </c>
    </row>
    <row r="43" spans="1:11">
      <c r="A43" s="1">
        <v>101062230</v>
      </c>
      <c r="B43" s="8">
        <v>81</v>
      </c>
      <c r="C43" s="8">
        <v>45</v>
      </c>
      <c r="D43" s="8">
        <v>45</v>
      </c>
      <c r="E43" s="8">
        <v>32</v>
      </c>
      <c r="F43" s="1">
        <v>0</v>
      </c>
      <c r="I43" s="1">
        <f t="shared" si="0"/>
        <v>40.6</v>
      </c>
      <c r="J43" s="1">
        <f>(B43+C43+E43+D43)/4</f>
        <v>50.75</v>
      </c>
      <c r="K43" s="1">
        <f t="shared" si="1"/>
        <v>10.15</v>
      </c>
    </row>
    <row r="44" spans="1:11">
      <c r="A44" s="1">
        <v>101062326</v>
      </c>
      <c r="B44" s="8">
        <v>77</v>
      </c>
      <c r="C44" s="8">
        <v>90</v>
      </c>
      <c r="D44" s="8">
        <v>45</v>
      </c>
      <c r="E44" s="1">
        <v>8</v>
      </c>
      <c r="F44" s="8">
        <v>60</v>
      </c>
      <c r="I44" s="1">
        <f t="shared" si="0"/>
        <v>56</v>
      </c>
      <c r="J44" s="1">
        <f>(B44+C44+D44+F44)/4</f>
        <v>68</v>
      </c>
      <c r="K44" s="1">
        <f t="shared" si="1"/>
        <v>13.600000000000001</v>
      </c>
    </row>
    <row r="45" spans="1:11">
      <c r="A45" s="1">
        <v>101062331</v>
      </c>
      <c r="B45" s="8">
        <v>48</v>
      </c>
      <c r="C45" s="8">
        <v>70</v>
      </c>
      <c r="D45" s="8">
        <v>55</v>
      </c>
      <c r="E45" s="8">
        <v>67</v>
      </c>
      <c r="F45" s="1">
        <v>27</v>
      </c>
      <c r="I45" s="1">
        <f t="shared" si="0"/>
        <v>53.4</v>
      </c>
      <c r="J45" s="1">
        <f>(B45+C45+E45+D45)/4</f>
        <v>60</v>
      </c>
      <c r="K45" s="1">
        <f t="shared" si="1"/>
        <v>12</v>
      </c>
    </row>
    <row r="46" spans="1:11">
      <c r="A46" s="1">
        <v>101070004</v>
      </c>
      <c r="B46" s="8">
        <v>85</v>
      </c>
      <c r="C46" s="8">
        <v>90</v>
      </c>
      <c r="D46" s="8">
        <v>53</v>
      </c>
      <c r="E46" s="1">
        <v>32</v>
      </c>
      <c r="F46" s="8">
        <v>80</v>
      </c>
      <c r="I46" s="1">
        <f t="shared" si="0"/>
        <v>68</v>
      </c>
      <c r="J46" s="1">
        <f>(B46+C46+D46+F46)/4</f>
        <v>77</v>
      </c>
      <c r="K46" s="1">
        <f t="shared" si="1"/>
        <v>15.4</v>
      </c>
    </row>
    <row r="47" spans="1:11">
      <c r="A47" s="1">
        <v>101070017</v>
      </c>
      <c r="B47" s="8">
        <v>44</v>
      </c>
      <c r="C47" s="8">
        <v>44</v>
      </c>
      <c r="D47" s="8">
        <v>28</v>
      </c>
      <c r="E47" s="8">
        <v>0</v>
      </c>
      <c r="F47" s="1">
        <v>0</v>
      </c>
      <c r="I47" s="1">
        <f t="shared" si="0"/>
        <v>23.2</v>
      </c>
      <c r="J47" s="1">
        <f>(B47+C47+E47+D47)/4</f>
        <v>29</v>
      </c>
      <c r="K47" s="1">
        <f t="shared" si="1"/>
        <v>5.8000000000000007</v>
      </c>
    </row>
    <row r="48" spans="1:11">
      <c r="A48" s="1">
        <v>101070033</v>
      </c>
      <c r="B48" s="8">
        <v>72</v>
      </c>
      <c r="C48" s="8">
        <v>85</v>
      </c>
      <c r="D48" s="8">
        <v>80</v>
      </c>
      <c r="E48" s="1">
        <v>0</v>
      </c>
      <c r="F48" s="8">
        <v>30</v>
      </c>
      <c r="I48" s="1">
        <f t="shared" si="0"/>
        <v>53.4</v>
      </c>
      <c r="J48" s="1">
        <f>(B48+C48+D48+F48)/4</f>
        <v>66.75</v>
      </c>
      <c r="K48" s="1">
        <f t="shared" si="1"/>
        <v>13.350000000000001</v>
      </c>
    </row>
    <row r="49" spans="1:11">
      <c r="A49" s="1">
        <v>101070034</v>
      </c>
      <c r="B49" s="8">
        <v>66</v>
      </c>
      <c r="C49" s="8">
        <v>100</v>
      </c>
      <c r="D49" s="8">
        <v>60</v>
      </c>
      <c r="E49" s="8">
        <v>20</v>
      </c>
      <c r="F49" s="1">
        <v>20</v>
      </c>
      <c r="I49" s="1">
        <f t="shared" si="0"/>
        <v>53.2</v>
      </c>
      <c r="J49" s="1">
        <f>(B49+C49+E49+D49)/4</f>
        <v>61.5</v>
      </c>
      <c r="K49" s="1">
        <f t="shared" si="1"/>
        <v>12.3</v>
      </c>
    </row>
    <row r="50" spans="1:11">
      <c r="A50" s="1">
        <v>101071014</v>
      </c>
      <c r="B50" s="8">
        <v>48</v>
      </c>
      <c r="C50" s="8">
        <v>55</v>
      </c>
      <c r="D50" s="8">
        <v>55</v>
      </c>
      <c r="E50" s="8">
        <v>0</v>
      </c>
      <c r="F50" s="1">
        <v>0</v>
      </c>
      <c r="I50" s="1">
        <f t="shared" si="0"/>
        <v>31.6</v>
      </c>
      <c r="J50" s="1">
        <f>(B50+C50+E50+D50)/4</f>
        <v>39.5</v>
      </c>
      <c r="K50" s="1">
        <f t="shared" si="1"/>
        <v>7.9</v>
      </c>
    </row>
    <row r="51" spans="1:11">
      <c r="A51" s="1">
        <v>101071020</v>
      </c>
      <c r="B51" s="8">
        <v>51</v>
      </c>
      <c r="C51" s="8">
        <v>75</v>
      </c>
      <c r="D51" s="8">
        <v>75</v>
      </c>
      <c r="E51" s="1">
        <v>13</v>
      </c>
      <c r="F51" s="8">
        <v>27</v>
      </c>
      <c r="I51" s="1">
        <f t="shared" si="0"/>
        <v>48.2</v>
      </c>
      <c r="J51" s="1">
        <f>(B51+C51+D51+F51)/4</f>
        <v>57</v>
      </c>
      <c r="K51" s="1">
        <f t="shared" si="1"/>
        <v>11.4</v>
      </c>
    </row>
    <row r="52" spans="1:11">
      <c r="A52" s="1">
        <v>101071021</v>
      </c>
      <c r="B52" s="8">
        <v>34</v>
      </c>
      <c r="C52" s="8">
        <v>25</v>
      </c>
      <c r="D52" s="8">
        <v>70</v>
      </c>
      <c r="E52" s="8">
        <v>0</v>
      </c>
      <c r="F52" s="1">
        <v>0</v>
      </c>
      <c r="I52" s="1">
        <f t="shared" si="0"/>
        <v>25.8</v>
      </c>
      <c r="J52" s="1">
        <f>(B52+C52+E52+D52)/4</f>
        <v>32.25</v>
      </c>
      <c r="K52" s="1">
        <f t="shared" si="1"/>
        <v>6.45</v>
      </c>
    </row>
    <row r="53" spans="1:11">
      <c r="A53" s="1">
        <v>101071028</v>
      </c>
      <c r="B53" s="8">
        <v>52</v>
      </c>
      <c r="C53" s="8">
        <v>90</v>
      </c>
      <c r="D53" s="8">
        <v>75</v>
      </c>
      <c r="E53" s="1">
        <v>0</v>
      </c>
      <c r="F53" s="8">
        <v>52</v>
      </c>
      <c r="I53" s="1">
        <f t="shared" si="0"/>
        <v>53.8</v>
      </c>
      <c r="J53" s="1">
        <f>(B53+C53+D53+F53)/4</f>
        <v>67.25</v>
      </c>
      <c r="K53" s="1">
        <f t="shared" si="1"/>
        <v>13.450000000000001</v>
      </c>
    </row>
    <row r="54" spans="1:11">
      <c r="A54" s="1">
        <v>101071050</v>
      </c>
      <c r="B54" s="8">
        <v>0</v>
      </c>
      <c r="C54" s="8">
        <v>0</v>
      </c>
      <c r="D54" s="8">
        <v>0</v>
      </c>
      <c r="E54" s="9">
        <v>0</v>
      </c>
      <c r="F54" s="1">
        <v>0</v>
      </c>
      <c r="I54" s="1">
        <f t="shared" si="0"/>
        <v>0</v>
      </c>
      <c r="J54" s="1">
        <f>(B54+C54+E54+D54)/4</f>
        <v>0</v>
      </c>
      <c r="K54" s="1">
        <f t="shared" si="1"/>
        <v>0</v>
      </c>
    </row>
    <row r="55" spans="1:11">
      <c r="A55" s="1">
        <v>101071052</v>
      </c>
      <c r="B55" s="8">
        <v>67</v>
      </c>
      <c r="C55" s="8">
        <v>90</v>
      </c>
      <c r="D55" s="8">
        <v>40</v>
      </c>
      <c r="E55" s="8">
        <v>55</v>
      </c>
      <c r="F55" s="1">
        <v>32</v>
      </c>
      <c r="I55" s="1">
        <f t="shared" si="0"/>
        <v>56.8</v>
      </c>
      <c r="J55" s="1">
        <f>(B55+C55+E55+D55)/4</f>
        <v>63</v>
      </c>
      <c r="K55" s="1">
        <f t="shared" si="1"/>
        <v>12.600000000000001</v>
      </c>
    </row>
    <row r="56" spans="1:11">
      <c r="A56" s="1">
        <v>101071059</v>
      </c>
      <c r="B56" s="8">
        <v>81</v>
      </c>
      <c r="C56" s="8">
        <v>80</v>
      </c>
      <c r="D56" s="8">
        <v>70</v>
      </c>
      <c r="E56" s="8">
        <v>82</v>
      </c>
      <c r="F56" s="1">
        <v>35</v>
      </c>
      <c r="I56" s="1">
        <f t="shared" si="0"/>
        <v>69.599999999999994</v>
      </c>
      <c r="J56" s="1">
        <f>(B56+C56+E56+D56)/4</f>
        <v>78.25</v>
      </c>
      <c r="K56" s="1">
        <f t="shared" si="1"/>
        <v>15.65</v>
      </c>
    </row>
    <row r="57" spans="1:11">
      <c r="A57" s="1">
        <v>101072206</v>
      </c>
      <c r="B57" s="8">
        <v>48</v>
      </c>
      <c r="C57" s="8">
        <v>65</v>
      </c>
      <c r="D57" s="8">
        <v>0</v>
      </c>
      <c r="E57" s="1">
        <v>0</v>
      </c>
      <c r="F57" s="8">
        <v>25</v>
      </c>
      <c r="I57" s="1">
        <f t="shared" si="0"/>
        <v>27.6</v>
      </c>
      <c r="J57" s="1">
        <f>(B57+C57+F57+D57)/4</f>
        <v>34.5</v>
      </c>
      <c r="K57" s="1">
        <f t="shared" si="1"/>
        <v>6.9</v>
      </c>
    </row>
    <row r="58" spans="1:11">
      <c r="A58" s="1">
        <v>101081062</v>
      </c>
      <c r="B58" s="8">
        <v>47</v>
      </c>
      <c r="C58" s="8">
        <v>10</v>
      </c>
      <c r="D58" s="8">
        <v>28</v>
      </c>
      <c r="E58" s="1">
        <v>0</v>
      </c>
      <c r="F58" s="8">
        <v>15</v>
      </c>
      <c r="I58" s="1">
        <f t="shared" si="0"/>
        <v>20</v>
      </c>
      <c r="J58" s="1">
        <f>(B58+C58+F58+D58)/4</f>
        <v>25</v>
      </c>
      <c r="K58" s="1">
        <f t="shared" si="1"/>
        <v>5</v>
      </c>
    </row>
    <row r="59" spans="1:11">
      <c r="A59" s="1">
        <v>9810109</v>
      </c>
      <c r="B59" s="8">
        <v>92</v>
      </c>
      <c r="C59" s="8">
        <v>15</v>
      </c>
      <c r="D59" s="8">
        <v>60</v>
      </c>
      <c r="E59" s="8">
        <v>57</v>
      </c>
      <c r="F59" s="1">
        <v>0</v>
      </c>
      <c r="I59" s="1">
        <f t="shared" si="0"/>
        <v>44.8</v>
      </c>
      <c r="J59" s="1">
        <f t="shared" ref="J59:J67" si="3">(B59+C59+E59+D59)/4</f>
        <v>56</v>
      </c>
      <c r="K59" s="1">
        <f t="shared" si="1"/>
        <v>11.200000000000001</v>
      </c>
    </row>
    <row r="60" spans="1:11">
      <c r="A60" s="1">
        <v>9831143</v>
      </c>
      <c r="B60" s="8">
        <v>67</v>
      </c>
      <c r="C60" s="8">
        <v>90</v>
      </c>
      <c r="D60" s="8">
        <v>75</v>
      </c>
      <c r="E60" s="8">
        <v>82</v>
      </c>
      <c r="F60" s="1">
        <v>0</v>
      </c>
      <c r="I60" s="1">
        <f t="shared" si="0"/>
        <v>62.8</v>
      </c>
      <c r="J60" s="1">
        <f t="shared" si="3"/>
        <v>78.5</v>
      </c>
      <c r="K60" s="1">
        <f t="shared" si="1"/>
        <v>15.700000000000001</v>
      </c>
    </row>
    <row r="61" spans="1:11">
      <c r="A61" s="1">
        <v>9833202</v>
      </c>
      <c r="B61" s="8">
        <v>28</v>
      </c>
      <c r="C61" s="8">
        <v>25</v>
      </c>
      <c r="D61" s="8">
        <v>38</v>
      </c>
      <c r="E61" s="8">
        <v>50</v>
      </c>
      <c r="F61" s="1">
        <v>22</v>
      </c>
      <c r="I61" s="1">
        <f t="shared" si="0"/>
        <v>32.6</v>
      </c>
      <c r="J61" s="1">
        <f t="shared" si="3"/>
        <v>35.25</v>
      </c>
      <c r="K61" s="1">
        <f t="shared" si="1"/>
        <v>7.0500000000000007</v>
      </c>
    </row>
    <row r="62" spans="1:11">
      <c r="A62" s="1">
        <v>9931235</v>
      </c>
      <c r="B62" s="8">
        <v>0</v>
      </c>
      <c r="C62" s="8">
        <v>0</v>
      </c>
      <c r="D62" s="8">
        <v>0</v>
      </c>
      <c r="E62" s="8">
        <v>0</v>
      </c>
      <c r="F62" s="1">
        <v>0</v>
      </c>
      <c r="I62" s="1">
        <f t="shared" si="0"/>
        <v>0</v>
      </c>
      <c r="J62" s="1">
        <f t="shared" si="3"/>
        <v>0</v>
      </c>
      <c r="K62" s="1">
        <f t="shared" si="1"/>
        <v>0</v>
      </c>
    </row>
    <row r="63" spans="1:11">
      <c r="A63" s="1">
        <v>9948119</v>
      </c>
      <c r="B63" s="8">
        <v>0</v>
      </c>
      <c r="C63" s="8">
        <v>0</v>
      </c>
      <c r="D63" s="8">
        <v>0</v>
      </c>
      <c r="E63" s="8">
        <v>0</v>
      </c>
      <c r="F63" s="1">
        <v>0</v>
      </c>
      <c r="I63" s="1">
        <f t="shared" si="0"/>
        <v>0</v>
      </c>
      <c r="J63" s="1">
        <f t="shared" si="3"/>
        <v>0</v>
      </c>
      <c r="K63" s="1">
        <f t="shared" si="1"/>
        <v>0</v>
      </c>
    </row>
    <row r="64" spans="1:11">
      <c r="A64" s="1">
        <v>9962124</v>
      </c>
      <c r="B64" s="8">
        <v>28</v>
      </c>
      <c r="C64" s="8">
        <v>70</v>
      </c>
      <c r="D64" s="8">
        <v>65</v>
      </c>
      <c r="E64" s="8">
        <v>57</v>
      </c>
      <c r="F64" s="1">
        <v>0</v>
      </c>
      <c r="I64" s="1">
        <f t="shared" si="0"/>
        <v>44</v>
      </c>
      <c r="J64" s="1">
        <f t="shared" si="3"/>
        <v>55</v>
      </c>
      <c r="K64" s="1">
        <f t="shared" si="1"/>
        <v>11</v>
      </c>
    </row>
    <row r="65" spans="1:11">
      <c r="A65" s="1">
        <v>9962161</v>
      </c>
      <c r="B65" s="8">
        <v>40</v>
      </c>
      <c r="C65" s="8">
        <v>20</v>
      </c>
      <c r="D65" s="8">
        <v>5</v>
      </c>
      <c r="E65" s="8">
        <v>13</v>
      </c>
      <c r="F65" s="1">
        <v>0</v>
      </c>
      <c r="I65" s="1">
        <f t="shared" si="0"/>
        <v>15.6</v>
      </c>
      <c r="J65" s="1">
        <f t="shared" si="3"/>
        <v>19.5</v>
      </c>
      <c r="K65" s="1">
        <f t="shared" si="1"/>
        <v>3.9000000000000004</v>
      </c>
    </row>
    <row r="66" spans="1:11">
      <c r="A66" s="1">
        <v>9971051</v>
      </c>
      <c r="B66" s="8">
        <v>0</v>
      </c>
      <c r="C66" s="8">
        <v>0</v>
      </c>
      <c r="D66" s="8">
        <v>0</v>
      </c>
      <c r="E66" s="8">
        <v>0</v>
      </c>
      <c r="F66" s="1">
        <v>0</v>
      </c>
      <c r="I66" s="1">
        <f t="shared" si="0"/>
        <v>0</v>
      </c>
      <c r="J66" s="1">
        <f t="shared" si="3"/>
        <v>0</v>
      </c>
      <c r="K66" s="1">
        <f t="shared" si="1"/>
        <v>0</v>
      </c>
    </row>
    <row r="67" spans="1:11">
      <c r="A67" s="1">
        <v>9981084</v>
      </c>
      <c r="B67" s="8">
        <v>0</v>
      </c>
      <c r="C67" s="8">
        <v>0</v>
      </c>
      <c r="D67" s="8">
        <v>0</v>
      </c>
      <c r="E67" s="8">
        <v>0</v>
      </c>
      <c r="F67" s="1">
        <v>0</v>
      </c>
      <c r="I67" s="1">
        <f t="shared" ref="I67" si="4">(B67+C67+D67+E67+F67)/5</f>
        <v>0</v>
      </c>
      <c r="J67" s="1">
        <f t="shared" si="3"/>
        <v>0</v>
      </c>
      <c r="K67" s="1">
        <f t="shared" ref="K67" si="5">J67*0.2</f>
        <v>0</v>
      </c>
    </row>
    <row r="68" spans="1:11">
      <c r="B68" s="5">
        <f t="shared" ref="B68:E68" si="6">AVERAGE(B2:B67)</f>
        <v>57.757575757575758</v>
      </c>
      <c r="C68" s="5">
        <f t="shared" si="6"/>
        <v>53.787878787878789</v>
      </c>
      <c r="D68" s="5">
        <f t="shared" si="6"/>
        <v>44.68181818181818</v>
      </c>
      <c r="E68" s="7">
        <f t="shared" si="6"/>
        <v>32.409090909090907</v>
      </c>
      <c r="F68" s="5">
        <f>AVERAGE(F2:F67)</f>
        <v>27.333333333333332</v>
      </c>
      <c r="I68" s="1">
        <f>(B68+C68+D68+E68+F68)/5</f>
        <v>43.193939393939395</v>
      </c>
      <c r="J68" s="5">
        <f>AVERAGE(J2:J67)</f>
        <v>50.125</v>
      </c>
    </row>
    <row r="70" spans="1:11">
      <c r="B70" s="1">
        <v>100</v>
      </c>
      <c r="C70" s="1">
        <v>100</v>
      </c>
      <c r="D70" s="1">
        <v>100</v>
      </c>
      <c r="E70" s="1">
        <v>100</v>
      </c>
      <c r="F70" s="1">
        <v>100</v>
      </c>
      <c r="I70" s="1">
        <f>(B70+C70+D70+E70+F70)/5</f>
        <v>100</v>
      </c>
      <c r="J70" s="1">
        <v>100</v>
      </c>
      <c r="K70" s="1">
        <f>J70*0.2</f>
        <v>20</v>
      </c>
    </row>
    <row r="74" spans="1:11">
      <c r="A74" s="1"/>
    </row>
    <row r="75" spans="1:11">
      <c r="A75" s="1"/>
    </row>
  </sheetData>
  <phoneticPr fontId="1" type="noConversion"/>
  <conditionalFormatting sqref="I2:I68 I70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workbookViewId="0">
      <selection activeCell="B1" sqref="B1:B1048576"/>
    </sheetView>
  </sheetViews>
  <sheetFormatPr defaultRowHeight="15.75"/>
  <cols>
    <col min="1" max="1" width="11.375" customWidth="1"/>
    <col min="2" max="2" width="8.875" style="1"/>
    <col min="3" max="3" width="8.875" style="2"/>
    <col min="4" max="4" width="8.875" style="1"/>
    <col min="5" max="5" width="8.875" style="2"/>
    <col min="6" max="6" width="8.875" style="1"/>
    <col min="7" max="7" width="8.875" style="2"/>
    <col min="8" max="8" width="8.875" style="1"/>
    <col min="9" max="9" width="8.875" style="2"/>
    <col min="10" max="10" width="8.875" style="1"/>
    <col min="11" max="11" width="8.875" style="2"/>
    <col min="12" max="12" width="8.875" style="1"/>
    <col min="13" max="13" width="8.875" style="2"/>
    <col min="14" max="14" width="8.875" style="1"/>
    <col min="15" max="15" width="8.875" style="2"/>
    <col min="16" max="18" width="8.875" style="1"/>
    <col min="19" max="19" width="8.875" style="2"/>
    <col min="21" max="21" width="9.5" style="2" customWidth="1"/>
    <col min="22" max="22" width="8.875" style="1" customWidth="1"/>
    <col min="23" max="23" width="8.875" style="2"/>
    <col min="25" max="25" width="8.875" style="2"/>
    <col min="27" max="27" width="8.875" style="2"/>
    <col min="29" max="29" width="8.875" style="2"/>
    <col min="30" max="30" width="8.875" style="1"/>
    <col min="31" max="31" width="8.875" style="2"/>
  </cols>
  <sheetData>
    <row r="1" spans="1:31">
      <c r="B1" s="1" t="s">
        <v>4</v>
      </c>
      <c r="C1" s="3" t="s">
        <v>10</v>
      </c>
      <c r="D1" s="1" t="s">
        <v>5</v>
      </c>
      <c r="E1" s="3" t="s">
        <v>10</v>
      </c>
      <c r="F1" s="1" t="s">
        <v>8</v>
      </c>
      <c r="G1" s="3" t="s">
        <v>10</v>
      </c>
      <c r="H1" s="1" t="s">
        <v>9</v>
      </c>
      <c r="I1" s="2" t="s">
        <v>10</v>
      </c>
      <c r="J1" s="1" t="s">
        <v>11</v>
      </c>
      <c r="K1" s="2" t="s">
        <v>10</v>
      </c>
      <c r="L1" s="1" t="s">
        <v>20</v>
      </c>
      <c r="M1" s="2" t="s">
        <v>21</v>
      </c>
      <c r="N1" s="1" t="s">
        <v>23</v>
      </c>
      <c r="O1" s="2" t="s">
        <v>24</v>
      </c>
      <c r="P1" s="1" t="s">
        <v>25</v>
      </c>
      <c r="Q1" s="2" t="s">
        <v>26</v>
      </c>
      <c r="R1" s="1" t="s">
        <v>28</v>
      </c>
      <c r="S1" s="2" t="s">
        <v>29</v>
      </c>
      <c r="T1" s="1" t="s">
        <v>30</v>
      </c>
      <c r="U1" s="2" t="s">
        <v>31</v>
      </c>
      <c r="V1" s="1" t="s">
        <v>33</v>
      </c>
      <c r="W1" s="2" t="s">
        <v>35</v>
      </c>
      <c r="X1" s="1" t="s">
        <v>38</v>
      </c>
      <c r="Y1" s="2" t="s">
        <v>39</v>
      </c>
      <c r="Z1" s="1" t="s">
        <v>42</v>
      </c>
      <c r="AA1" s="2" t="s">
        <v>43</v>
      </c>
      <c r="AB1" s="1" t="s">
        <v>47</v>
      </c>
      <c r="AC1" s="2" t="s">
        <v>48</v>
      </c>
      <c r="AD1" s="1" t="s">
        <v>67</v>
      </c>
      <c r="AE1" s="2" t="s">
        <v>68</v>
      </c>
    </row>
    <row r="2" spans="1:31">
      <c r="A2" s="1">
        <v>100000004</v>
      </c>
      <c r="B2" s="1">
        <v>110</v>
      </c>
      <c r="C2" s="2">
        <f>B2*100/130</f>
        <v>84.615384615384613</v>
      </c>
      <c r="D2" s="1">
        <v>160</v>
      </c>
      <c r="E2" s="2">
        <f>D2*100/180</f>
        <v>88.888888888888886</v>
      </c>
      <c r="F2" s="1">
        <v>80</v>
      </c>
      <c r="G2" s="2">
        <f>F2*100/105</f>
        <v>76.19047619047619</v>
      </c>
      <c r="H2" s="1">
        <v>230</v>
      </c>
      <c r="I2" s="2">
        <f>H2*100/230</f>
        <v>100</v>
      </c>
      <c r="J2" s="1">
        <v>255</v>
      </c>
      <c r="K2" s="2">
        <f>J2*100/270</f>
        <v>94.444444444444443</v>
      </c>
      <c r="L2" s="1">
        <v>242</v>
      </c>
      <c r="M2" s="2">
        <f>L2*100/340</f>
        <v>71.17647058823529</v>
      </c>
      <c r="N2" s="1">
        <v>0</v>
      </c>
      <c r="O2" s="2">
        <f>N2*100/250</f>
        <v>0</v>
      </c>
      <c r="P2" s="1">
        <v>270</v>
      </c>
      <c r="Q2" s="2">
        <f>P2*100/280</f>
        <v>96.428571428571431</v>
      </c>
      <c r="R2" s="1">
        <v>135</v>
      </c>
      <c r="S2" s="2">
        <f>R2*100/165</f>
        <v>81.818181818181813</v>
      </c>
      <c r="T2" s="1">
        <v>215</v>
      </c>
      <c r="U2" s="2">
        <f>T2*100/230</f>
        <v>93.478260869565219</v>
      </c>
      <c r="V2" s="1">
        <v>145</v>
      </c>
      <c r="W2" s="2">
        <f>V2*100/150</f>
        <v>96.666666666666671</v>
      </c>
      <c r="X2" s="1">
        <v>140</v>
      </c>
      <c r="Y2" s="2">
        <f>X2*100/160</f>
        <v>87.5</v>
      </c>
      <c r="Z2" s="1">
        <v>70</v>
      </c>
      <c r="AA2" s="2">
        <f>Z2*100/175</f>
        <v>40</v>
      </c>
      <c r="AB2" s="1">
        <v>135</v>
      </c>
      <c r="AC2" s="2">
        <f>AB2*100/155</f>
        <v>87.096774193548384</v>
      </c>
      <c r="AD2" s="1">
        <v>120</v>
      </c>
      <c r="AE2" s="2">
        <f>AD2*100/125</f>
        <v>96</v>
      </c>
    </row>
    <row r="3" spans="1:31">
      <c r="A3" s="1">
        <v>100000018</v>
      </c>
      <c r="B3" s="1">
        <v>100</v>
      </c>
      <c r="C3" s="2">
        <f t="shared" ref="C3:C5" si="0">B3*100/130</f>
        <v>76.92307692307692</v>
      </c>
      <c r="D3" s="1">
        <v>170</v>
      </c>
      <c r="E3" s="2">
        <f t="shared" ref="E3:E5" si="1">D3*100/180</f>
        <v>94.444444444444443</v>
      </c>
      <c r="F3" s="1">
        <v>100</v>
      </c>
      <c r="G3" s="2">
        <f t="shared" ref="G3:G5" si="2">F3*100/105</f>
        <v>95.238095238095241</v>
      </c>
      <c r="H3" s="1">
        <v>220</v>
      </c>
      <c r="I3" s="2">
        <f t="shared" ref="I3:I7" si="3">H3*100/230</f>
        <v>95.652173913043484</v>
      </c>
      <c r="J3" s="1">
        <v>270</v>
      </c>
      <c r="K3" s="2">
        <f t="shared" ref="K3:K7" si="4">J3*100/270</f>
        <v>100</v>
      </c>
      <c r="L3" s="1">
        <v>328</v>
      </c>
      <c r="M3" s="2">
        <f t="shared" ref="M3:M7" si="5">L3*100/340</f>
        <v>96.470588235294116</v>
      </c>
      <c r="N3" s="1">
        <v>235</v>
      </c>
      <c r="O3" s="2">
        <f t="shared" ref="O3:O7" si="6">N3*100/250</f>
        <v>94</v>
      </c>
      <c r="P3" s="1">
        <v>255</v>
      </c>
      <c r="Q3" s="2">
        <f t="shared" ref="Q3:Q7" si="7">P3*100/280</f>
        <v>91.071428571428569</v>
      </c>
      <c r="R3" s="1">
        <v>155</v>
      </c>
      <c r="S3" s="2">
        <f t="shared" ref="S3:S7" si="8">R3*100/165</f>
        <v>93.939393939393938</v>
      </c>
      <c r="T3" s="1">
        <v>220</v>
      </c>
      <c r="U3" s="2">
        <f t="shared" ref="U3:U7" si="9">T3*100/230</f>
        <v>95.652173913043484</v>
      </c>
      <c r="V3" s="1">
        <v>140</v>
      </c>
      <c r="W3" s="2">
        <f t="shared" ref="W3:W66" si="10">V3*100/150</f>
        <v>93.333333333333329</v>
      </c>
      <c r="X3" s="1">
        <v>140</v>
      </c>
      <c r="Y3" s="2">
        <f t="shared" ref="Y3:Y66" si="11">X3*100/160</f>
        <v>87.5</v>
      </c>
      <c r="Z3" s="1">
        <v>160</v>
      </c>
      <c r="AA3" s="2">
        <f t="shared" ref="AA3:AA66" si="12">Z3*100/175</f>
        <v>91.428571428571431</v>
      </c>
      <c r="AB3" s="1">
        <v>135</v>
      </c>
      <c r="AC3" s="2">
        <f t="shared" ref="AC3:AC66" si="13">AB3*100/155</f>
        <v>87.096774193548384</v>
      </c>
      <c r="AD3" s="1">
        <v>120</v>
      </c>
      <c r="AE3" s="2">
        <f t="shared" ref="AE3:AE66" si="14">AD3*100/125</f>
        <v>96</v>
      </c>
    </row>
    <row r="4" spans="1:31">
      <c r="A4" s="1">
        <v>100021229</v>
      </c>
      <c r="B4" s="1">
        <v>0</v>
      </c>
      <c r="C4" s="2">
        <f t="shared" si="0"/>
        <v>0</v>
      </c>
      <c r="D4" s="1">
        <v>150</v>
      </c>
      <c r="E4" s="2">
        <f t="shared" si="1"/>
        <v>83.333333333333329</v>
      </c>
      <c r="F4" s="1">
        <v>85</v>
      </c>
      <c r="G4" s="2">
        <f t="shared" si="2"/>
        <v>80.952380952380949</v>
      </c>
      <c r="H4" s="1">
        <v>200</v>
      </c>
      <c r="I4" s="2">
        <f t="shared" si="3"/>
        <v>86.956521739130437</v>
      </c>
      <c r="J4" s="1">
        <v>255</v>
      </c>
      <c r="K4" s="2">
        <f t="shared" si="4"/>
        <v>94.444444444444443</v>
      </c>
      <c r="L4" s="1">
        <v>0</v>
      </c>
      <c r="M4" s="2">
        <f t="shared" si="5"/>
        <v>0</v>
      </c>
      <c r="N4" s="1">
        <v>237</v>
      </c>
      <c r="O4" s="2">
        <f t="shared" si="6"/>
        <v>94.8</v>
      </c>
      <c r="P4" s="1">
        <v>0</v>
      </c>
      <c r="Q4" s="2">
        <f t="shared" si="7"/>
        <v>0</v>
      </c>
      <c r="R4" s="1">
        <v>140</v>
      </c>
      <c r="S4" s="2">
        <f t="shared" si="8"/>
        <v>84.848484848484844</v>
      </c>
      <c r="T4" s="1">
        <v>200</v>
      </c>
      <c r="U4" s="2">
        <f t="shared" si="9"/>
        <v>86.956521739130437</v>
      </c>
      <c r="V4" s="1">
        <v>145</v>
      </c>
      <c r="W4" s="2">
        <f t="shared" si="10"/>
        <v>96.666666666666671</v>
      </c>
      <c r="X4" s="1">
        <v>0</v>
      </c>
      <c r="Y4" s="2">
        <f t="shared" si="11"/>
        <v>0</v>
      </c>
      <c r="Z4" s="1">
        <v>150</v>
      </c>
      <c r="AA4" s="2">
        <f t="shared" si="12"/>
        <v>85.714285714285708</v>
      </c>
      <c r="AB4" s="1">
        <v>135</v>
      </c>
      <c r="AC4" s="2">
        <f t="shared" si="13"/>
        <v>87.096774193548384</v>
      </c>
      <c r="AD4" s="1">
        <v>120</v>
      </c>
      <c r="AE4" s="2">
        <f t="shared" si="14"/>
        <v>96</v>
      </c>
    </row>
    <row r="5" spans="1:31">
      <c r="A5" s="1">
        <v>100022140</v>
      </c>
      <c r="B5" s="1">
        <v>0</v>
      </c>
      <c r="C5" s="2">
        <f t="shared" si="0"/>
        <v>0</v>
      </c>
      <c r="D5" s="1">
        <v>0</v>
      </c>
      <c r="E5" s="2">
        <f t="shared" si="1"/>
        <v>0</v>
      </c>
      <c r="F5" s="1">
        <v>0</v>
      </c>
      <c r="G5" s="2">
        <f t="shared" si="2"/>
        <v>0</v>
      </c>
      <c r="H5" s="1">
        <v>0</v>
      </c>
      <c r="I5" s="2">
        <f t="shared" si="3"/>
        <v>0</v>
      </c>
      <c r="J5" s="1">
        <v>0</v>
      </c>
      <c r="K5" s="2">
        <f t="shared" si="4"/>
        <v>0</v>
      </c>
      <c r="L5" s="1">
        <v>0</v>
      </c>
      <c r="M5" s="2">
        <f t="shared" si="5"/>
        <v>0</v>
      </c>
      <c r="N5" s="1">
        <v>0</v>
      </c>
      <c r="O5" s="2">
        <f t="shared" si="6"/>
        <v>0</v>
      </c>
      <c r="P5" s="1">
        <v>0</v>
      </c>
      <c r="Q5" s="2">
        <f t="shared" si="7"/>
        <v>0</v>
      </c>
      <c r="R5" s="1">
        <v>0</v>
      </c>
      <c r="S5" s="2">
        <f t="shared" si="8"/>
        <v>0</v>
      </c>
      <c r="T5" s="1">
        <v>0</v>
      </c>
      <c r="U5" s="2">
        <f t="shared" si="9"/>
        <v>0</v>
      </c>
      <c r="V5" s="1">
        <v>0</v>
      </c>
      <c r="W5" s="2">
        <f t="shared" si="10"/>
        <v>0</v>
      </c>
      <c r="X5" s="1">
        <v>0</v>
      </c>
      <c r="Y5" s="2">
        <f t="shared" si="11"/>
        <v>0</v>
      </c>
      <c r="Z5" s="1">
        <v>0</v>
      </c>
      <c r="AA5" s="2">
        <f t="shared" si="12"/>
        <v>0</v>
      </c>
      <c r="AB5" s="1">
        <v>0</v>
      </c>
      <c r="AC5" s="2">
        <f t="shared" si="13"/>
        <v>0</v>
      </c>
      <c r="AD5" s="1">
        <v>0</v>
      </c>
      <c r="AE5" s="2">
        <f t="shared" si="14"/>
        <v>0</v>
      </c>
    </row>
    <row r="6" spans="1:31">
      <c r="A6" s="1">
        <v>100022162</v>
      </c>
      <c r="B6" s="1">
        <v>0</v>
      </c>
      <c r="C6" s="2">
        <f t="shared" ref="C6:C7" si="15">B6*100/130</f>
        <v>0</v>
      </c>
      <c r="D6" s="1">
        <v>0</v>
      </c>
      <c r="E6" s="2">
        <f t="shared" ref="E6:E7" si="16">D6*100/180</f>
        <v>0</v>
      </c>
      <c r="F6" s="1">
        <v>0</v>
      </c>
      <c r="G6" s="2">
        <f t="shared" ref="G6:G7" si="17">F6*100/105</f>
        <v>0</v>
      </c>
      <c r="H6" s="1">
        <v>0</v>
      </c>
      <c r="I6" s="2">
        <f t="shared" si="3"/>
        <v>0</v>
      </c>
      <c r="J6" s="1">
        <v>0</v>
      </c>
      <c r="K6" s="2">
        <f t="shared" si="4"/>
        <v>0</v>
      </c>
      <c r="L6" s="1">
        <v>0</v>
      </c>
      <c r="M6" s="2">
        <f t="shared" si="5"/>
        <v>0</v>
      </c>
      <c r="N6" s="1">
        <v>0</v>
      </c>
      <c r="O6" s="2">
        <f t="shared" si="6"/>
        <v>0</v>
      </c>
      <c r="P6" s="1">
        <v>0</v>
      </c>
      <c r="Q6" s="2">
        <f t="shared" si="7"/>
        <v>0</v>
      </c>
      <c r="R6" s="1">
        <v>0</v>
      </c>
      <c r="S6" s="2">
        <f t="shared" si="8"/>
        <v>0</v>
      </c>
      <c r="T6" s="1">
        <v>0</v>
      </c>
      <c r="U6" s="2">
        <f t="shared" si="9"/>
        <v>0</v>
      </c>
      <c r="V6" s="1">
        <v>0</v>
      </c>
      <c r="W6" s="2">
        <f t="shared" si="10"/>
        <v>0</v>
      </c>
      <c r="X6" s="1">
        <v>0</v>
      </c>
      <c r="Y6" s="2">
        <f t="shared" si="11"/>
        <v>0</v>
      </c>
      <c r="Z6" s="1">
        <v>0</v>
      </c>
      <c r="AA6" s="2">
        <f t="shared" si="12"/>
        <v>0</v>
      </c>
      <c r="AB6" s="1">
        <v>0</v>
      </c>
      <c r="AC6" s="2">
        <f t="shared" si="13"/>
        <v>0</v>
      </c>
      <c r="AD6" s="1">
        <v>0</v>
      </c>
      <c r="AE6" s="2">
        <f t="shared" si="14"/>
        <v>0</v>
      </c>
    </row>
    <row r="7" spans="1:31">
      <c r="A7" s="1">
        <v>100022261</v>
      </c>
      <c r="B7" s="1">
        <v>0</v>
      </c>
      <c r="C7" s="2">
        <f t="shared" si="15"/>
        <v>0</v>
      </c>
      <c r="D7" s="1">
        <v>0</v>
      </c>
      <c r="E7" s="2">
        <f t="shared" si="16"/>
        <v>0</v>
      </c>
      <c r="F7" s="1">
        <v>0</v>
      </c>
      <c r="G7" s="2">
        <f t="shared" si="17"/>
        <v>0</v>
      </c>
      <c r="H7" s="1">
        <v>0</v>
      </c>
      <c r="I7" s="2">
        <f t="shared" si="3"/>
        <v>0</v>
      </c>
      <c r="J7" s="1">
        <v>0</v>
      </c>
      <c r="K7" s="2">
        <f t="shared" si="4"/>
        <v>0</v>
      </c>
      <c r="L7" s="1">
        <v>0</v>
      </c>
      <c r="M7" s="2">
        <f t="shared" si="5"/>
        <v>0</v>
      </c>
      <c r="N7" s="1">
        <v>0</v>
      </c>
      <c r="O7" s="2">
        <f t="shared" si="6"/>
        <v>0</v>
      </c>
      <c r="P7" s="1">
        <v>0</v>
      </c>
      <c r="Q7" s="2">
        <f t="shared" si="7"/>
        <v>0</v>
      </c>
      <c r="R7" s="1">
        <v>0</v>
      </c>
      <c r="S7" s="2">
        <f t="shared" si="8"/>
        <v>0</v>
      </c>
      <c r="T7" s="1">
        <v>0</v>
      </c>
      <c r="U7" s="2">
        <f t="shared" si="9"/>
        <v>0</v>
      </c>
      <c r="V7" s="1">
        <v>0</v>
      </c>
      <c r="W7" s="2">
        <f t="shared" si="10"/>
        <v>0</v>
      </c>
      <c r="X7" s="1">
        <v>0</v>
      </c>
      <c r="Y7" s="2">
        <f t="shared" si="11"/>
        <v>0</v>
      </c>
      <c r="Z7" s="1">
        <v>0</v>
      </c>
      <c r="AA7" s="2">
        <f t="shared" si="12"/>
        <v>0</v>
      </c>
      <c r="AB7" s="1">
        <v>0</v>
      </c>
      <c r="AC7" s="2">
        <f t="shared" si="13"/>
        <v>0</v>
      </c>
      <c r="AD7" s="1">
        <v>0</v>
      </c>
      <c r="AE7" s="2">
        <f t="shared" si="14"/>
        <v>0</v>
      </c>
    </row>
    <row r="8" spans="1:31">
      <c r="A8" s="1">
        <v>100041048</v>
      </c>
      <c r="B8" s="1">
        <v>40</v>
      </c>
      <c r="C8" s="2">
        <f t="shared" ref="C8:C34" si="18">B8*100/130</f>
        <v>30.76923076923077</v>
      </c>
      <c r="D8" s="1">
        <v>115</v>
      </c>
      <c r="E8" s="2">
        <f t="shared" ref="E8:E34" si="19">D8*100/180</f>
        <v>63.888888888888886</v>
      </c>
      <c r="F8" s="1">
        <v>75</v>
      </c>
      <c r="G8" s="2">
        <f t="shared" ref="G8:G34" si="20">F8*100/105</f>
        <v>71.428571428571431</v>
      </c>
      <c r="H8" s="1">
        <v>0</v>
      </c>
      <c r="I8" s="2">
        <f t="shared" ref="I8:I47" si="21">H8*100/230</f>
        <v>0</v>
      </c>
      <c r="J8" s="1">
        <v>30</v>
      </c>
      <c r="K8" s="2">
        <f t="shared" ref="K8:K47" si="22">J8*100/270</f>
        <v>11.111111111111111</v>
      </c>
      <c r="L8" s="1">
        <v>0</v>
      </c>
      <c r="M8" s="2">
        <f t="shared" ref="M8:M39" si="23">L8*100/340</f>
        <v>0</v>
      </c>
      <c r="N8" s="1">
        <v>115</v>
      </c>
      <c r="O8" s="2">
        <f t="shared" ref="O8:O39" si="24">N8*100/250</f>
        <v>46</v>
      </c>
      <c r="P8" s="1">
        <v>50</v>
      </c>
      <c r="Q8" s="2">
        <f t="shared" ref="Q8:Q39" si="25">P8*100/280</f>
        <v>17.857142857142858</v>
      </c>
      <c r="R8" s="1">
        <v>25</v>
      </c>
      <c r="S8" s="2">
        <f t="shared" ref="S8:S39" si="26">R8*100/165</f>
        <v>15.151515151515152</v>
      </c>
      <c r="T8" s="1">
        <v>70</v>
      </c>
      <c r="U8" s="2">
        <f t="shared" ref="U8:U39" si="27">T8*100/230</f>
        <v>30.434782608695652</v>
      </c>
      <c r="V8" s="1">
        <v>95</v>
      </c>
      <c r="W8" s="2">
        <f t="shared" si="10"/>
        <v>63.333333333333336</v>
      </c>
      <c r="X8" s="1">
        <v>0</v>
      </c>
      <c r="Y8" s="2">
        <f t="shared" si="11"/>
        <v>0</v>
      </c>
      <c r="Z8" s="1">
        <v>155</v>
      </c>
      <c r="AA8" s="2">
        <f t="shared" si="12"/>
        <v>88.571428571428569</v>
      </c>
      <c r="AB8" s="1">
        <v>0</v>
      </c>
      <c r="AC8" s="2">
        <f t="shared" si="13"/>
        <v>0</v>
      </c>
      <c r="AD8" s="1">
        <v>0</v>
      </c>
      <c r="AE8" s="2">
        <f t="shared" si="14"/>
        <v>0</v>
      </c>
    </row>
    <row r="9" spans="1:31">
      <c r="A9" s="1">
        <v>100061247</v>
      </c>
      <c r="B9" s="1">
        <v>60</v>
      </c>
      <c r="C9" s="2">
        <f t="shared" si="18"/>
        <v>46.153846153846153</v>
      </c>
      <c r="D9" s="1">
        <v>150</v>
      </c>
      <c r="E9" s="2">
        <f t="shared" si="19"/>
        <v>83.333333333333329</v>
      </c>
      <c r="F9" s="1">
        <v>90</v>
      </c>
      <c r="G9" s="2">
        <f t="shared" si="20"/>
        <v>85.714285714285708</v>
      </c>
      <c r="H9" s="1">
        <v>0</v>
      </c>
      <c r="I9" s="2">
        <f t="shared" si="21"/>
        <v>0</v>
      </c>
      <c r="J9" s="1">
        <v>0</v>
      </c>
      <c r="K9" s="2">
        <f t="shared" si="22"/>
        <v>0</v>
      </c>
      <c r="L9" s="1">
        <v>0</v>
      </c>
      <c r="M9" s="2">
        <f t="shared" si="23"/>
        <v>0</v>
      </c>
      <c r="N9" s="1">
        <v>0</v>
      </c>
      <c r="O9" s="2">
        <f t="shared" si="24"/>
        <v>0</v>
      </c>
      <c r="P9" s="1">
        <v>0</v>
      </c>
      <c r="Q9" s="2">
        <f t="shared" si="25"/>
        <v>0</v>
      </c>
      <c r="R9" s="1">
        <v>0</v>
      </c>
      <c r="S9" s="2">
        <f t="shared" si="26"/>
        <v>0</v>
      </c>
      <c r="T9" s="1">
        <v>0</v>
      </c>
      <c r="U9" s="2">
        <f t="shared" si="27"/>
        <v>0</v>
      </c>
      <c r="V9" s="1">
        <v>0</v>
      </c>
      <c r="W9" s="2">
        <f t="shared" si="10"/>
        <v>0</v>
      </c>
      <c r="X9" s="1">
        <v>140</v>
      </c>
      <c r="Y9" s="2">
        <f t="shared" si="11"/>
        <v>87.5</v>
      </c>
      <c r="Z9" s="1">
        <v>0</v>
      </c>
      <c r="AA9" s="2">
        <f t="shared" si="12"/>
        <v>0</v>
      </c>
      <c r="AB9" s="1">
        <v>0</v>
      </c>
      <c r="AC9" s="2">
        <f t="shared" si="13"/>
        <v>0</v>
      </c>
      <c r="AD9" s="1">
        <v>0</v>
      </c>
      <c r="AE9" s="2">
        <f t="shared" si="14"/>
        <v>0</v>
      </c>
    </row>
    <row r="10" spans="1:31">
      <c r="A10" s="1">
        <v>100071013</v>
      </c>
      <c r="B10" s="1">
        <v>100</v>
      </c>
      <c r="C10" s="2">
        <f t="shared" si="18"/>
        <v>76.92307692307692</v>
      </c>
      <c r="D10" s="1">
        <v>160</v>
      </c>
      <c r="E10" s="2">
        <f t="shared" si="19"/>
        <v>88.888888888888886</v>
      </c>
      <c r="F10" s="1">
        <v>85</v>
      </c>
      <c r="G10" s="2">
        <f t="shared" si="20"/>
        <v>80.952380952380949</v>
      </c>
      <c r="H10" s="1">
        <v>210</v>
      </c>
      <c r="I10" s="2">
        <f t="shared" si="21"/>
        <v>91.304347826086953</v>
      </c>
      <c r="J10" s="1">
        <v>230</v>
      </c>
      <c r="K10" s="2">
        <f t="shared" si="22"/>
        <v>85.18518518518519</v>
      </c>
      <c r="L10" s="1">
        <v>329</v>
      </c>
      <c r="M10" s="2">
        <f t="shared" si="23"/>
        <v>96.764705882352942</v>
      </c>
      <c r="N10" s="1">
        <v>0</v>
      </c>
      <c r="O10" s="2">
        <f t="shared" si="24"/>
        <v>0</v>
      </c>
      <c r="P10" s="1">
        <v>270</v>
      </c>
      <c r="Q10" s="2">
        <f t="shared" si="25"/>
        <v>96.428571428571431</v>
      </c>
      <c r="R10" s="1">
        <v>150</v>
      </c>
      <c r="S10" s="2">
        <f t="shared" si="26"/>
        <v>90.909090909090907</v>
      </c>
      <c r="T10" s="1">
        <v>215</v>
      </c>
      <c r="U10" s="2">
        <f t="shared" si="27"/>
        <v>93.478260869565219</v>
      </c>
      <c r="V10" s="1">
        <v>0</v>
      </c>
      <c r="W10" s="2">
        <f t="shared" si="10"/>
        <v>0</v>
      </c>
      <c r="X10" s="1">
        <v>145</v>
      </c>
      <c r="Y10" s="2">
        <f t="shared" si="11"/>
        <v>90.625</v>
      </c>
      <c r="Z10" s="1">
        <v>165</v>
      </c>
      <c r="AA10" s="2">
        <f t="shared" si="12"/>
        <v>94.285714285714292</v>
      </c>
      <c r="AB10" s="1">
        <v>130</v>
      </c>
      <c r="AC10" s="2">
        <f t="shared" si="13"/>
        <v>83.870967741935488</v>
      </c>
      <c r="AD10" s="1">
        <v>125</v>
      </c>
      <c r="AE10" s="2">
        <f t="shared" si="14"/>
        <v>100</v>
      </c>
    </row>
    <row r="11" spans="1:31">
      <c r="A11" s="1">
        <v>100071023</v>
      </c>
      <c r="B11" s="1">
        <v>93</v>
      </c>
      <c r="C11" s="2">
        <f t="shared" si="18"/>
        <v>71.538461538461533</v>
      </c>
      <c r="D11" s="1">
        <v>150</v>
      </c>
      <c r="E11" s="2">
        <f t="shared" si="19"/>
        <v>83.333333333333329</v>
      </c>
      <c r="F11" s="1">
        <v>85</v>
      </c>
      <c r="G11" s="2">
        <f t="shared" si="20"/>
        <v>80.952380952380949</v>
      </c>
      <c r="H11" s="1">
        <v>190</v>
      </c>
      <c r="I11" s="2">
        <f t="shared" si="21"/>
        <v>82.608695652173907</v>
      </c>
      <c r="J11" s="1">
        <v>245</v>
      </c>
      <c r="K11" s="2">
        <f t="shared" si="22"/>
        <v>90.740740740740748</v>
      </c>
      <c r="L11" s="1">
        <v>285</v>
      </c>
      <c r="M11" s="2">
        <f t="shared" si="23"/>
        <v>83.82352941176471</v>
      </c>
      <c r="N11" s="1">
        <v>225</v>
      </c>
      <c r="O11" s="2">
        <f t="shared" si="24"/>
        <v>90</v>
      </c>
      <c r="P11" s="1">
        <v>235</v>
      </c>
      <c r="Q11" s="2">
        <f t="shared" si="25"/>
        <v>83.928571428571431</v>
      </c>
      <c r="R11" s="1">
        <v>0</v>
      </c>
      <c r="S11" s="2">
        <f t="shared" si="26"/>
        <v>0</v>
      </c>
      <c r="T11" s="1">
        <v>0</v>
      </c>
      <c r="U11" s="2">
        <f t="shared" si="27"/>
        <v>0</v>
      </c>
      <c r="V11" s="1">
        <v>0</v>
      </c>
      <c r="W11" s="2">
        <f t="shared" si="10"/>
        <v>0</v>
      </c>
      <c r="X11" s="1">
        <v>0</v>
      </c>
      <c r="Y11" s="2">
        <f t="shared" si="11"/>
        <v>0</v>
      </c>
      <c r="Z11" s="1">
        <v>105</v>
      </c>
      <c r="AA11" s="2">
        <f t="shared" si="12"/>
        <v>60</v>
      </c>
      <c r="AB11" s="1">
        <v>0</v>
      </c>
      <c r="AC11" s="2">
        <f t="shared" si="13"/>
        <v>0</v>
      </c>
      <c r="AD11" s="1">
        <v>120</v>
      </c>
      <c r="AE11" s="2">
        <f t="shared" si="14"/>
        <v>96</v>
      </c>
    </row>
    <row r="12" spans="1:31">
      <c r="A12" s="1">
        <v>100071046</v>
      </c>
      <c r="B12" s="1">
        <v>0</v>
      </c>
      <c r="C12" s="2">
        <f t="shared" si="18"/>
        <v>0</v>
      </c>
      <c r="D12" s="1">
        <v>115</v>
      </c>
      <c r="E12" s="2">
        <f t="shared" si="19"/>
        <v>63.888888888888886</v>
      </c>
      <c r="F12" s="1">
        <v>0</v>
      </c>
      <c r="G12" s="2">
        <f t="shared" si="20"/>
        <v>0</v>
      </c>
      <c r="H12" s="1">
        <v>215</v>
      </c>
      <c r="I12" s="2">
        <f t="shared" si="21"/>
        <v>93.478260869565219</v>
      </c>
      <c r="J12" s="1">
        <v>235</v>
      </c>
      <c r="K12" s="2">
        <f t="shared" si="22"/>
        <v>87.037037037037038</v>
      </c>
      <c r="L12" s="1">
        <v>284</v>
      </c>
      <c r="M12" s="2">
        <f t="shared" si="23"/>
        <v>83.529411764705884</v>
      </c>
      <c r="N12" s="1">
        <v>230</v>
      </c>
      <c r="O12" s="2">
        <f t="shared" si="24"/>
        <v>92</v>
      </c>
      <c r="P12" s="1">
        <v>253</v>
      </c>
      <c r="Q12" s="2">
        <f t="shared" si="25"/>
        <v>90.357142857142861</v>
      </c>
      <c r="R12" s="1">
        <v>120</v>
      </c>
      <c r="S12" s="2">
        <f t="shared" si="26"/>
        <v>72.727272727272734</v>
      </c>
      <c r="T12" s="1">
        <v>200</v>
      </c>
      <c r="U12" s="2">
        <f t="shared" si="27"/>
        <v>86.956521739130437</v>
      </c>
      <c r="V12" s="1">
        <v>0</v>
      </c>
      <c r="W12" s="2">
        <f t="shared" si="10"/>
        <v>0</v>
      </c>
      <c r="X12" s="1">
        <v>140</v>
      </c>
      <c r="Y12" s="2">
        <f t="shared" si="11"/>
        <v>87.5</v>
      </c>
      <c r="Z12" s="1">
        <v>160</v>
      </c>
      <c r="AA12" s="2">
        <f t="shared" si="12"/>
        <v>91.428571428571431</v>
      </c>
      <c r="AB12" s="1">
        <v>130</v>
      </c>
      <c r="AC12" s="2">
        <f t="shared" si="13"/>
        <v>83.870967741935488</v>
      </c>
      <c r="AD12" s="1">
        <v>120</v>
      </c>
      <c r="AE12" s="2">
        <f t="shared" si="14"/>
        <v>96</v>
      </c>
    </row>
    <row r="13" spans="1:31">
      <c r="A13" s="1">
        <v>101000011</v>
      </c>
      <c r="B13" s="1">
        <v>80</v>
      </c>
      <c r="C13" s="2">
        <f t="shared" si="18"/>
        <v>61.53846153846154</v>
      </c>
      <c r="D13" s="1">
        <v>135</v>
      </c>
      <c r="E13" s="2">
        <f t="shared" si="19"/>
        <v>75</v>
      </c>
      <c r="F13" s="1">
        <v>75</v>
      </c>
      <c r="G13" s="2">
        <f t="shared" si="20"/>
        <v>71.428571428571431</v>
      </c>
      <c r="H13" s="1">
        <v>220</v>
      </c>
      <c r="I13" s="2">
        <f t="shared" si="21"/>
        <v>95.652173913043484</v>
      </c>
      <c r="J13" s="1">
        <v>0</v>
      </c>
      <c r="K13" s="2">
        <f t="shared" si="22"/>
        <v>0</v>
      </c>
      <c r="L13" s="1">
        <v>0</v>
      </c>
      <c r="M13" s="2">
        <f t="shared" si="23"/>
        <v>0</v>
      </c>
      <c r="N13" s="1">
        <v>187</v>
      </c>
      <c r="O13" s="2">
        <f t="shared" si="24"/>
        <v>74.8</v>
      </c>
      <c r="P13" s="1">
        <v>230</v>
      </c>
      <c r="Q13" s="2">
        <f t="shared" si="25"/>
        <v>82.142857142857139</v>
      </c>
      <c r="R13" s="1">
        <v>0</v>
      </c>
      <c r="S13" s="2">
        <f t="shared" si="26"/>
        <v>0</v>
      </c>
      <c r="T13" s="1">
        <v>0</v>
      </c>
      <c r="U13" s="2">
        <f t="shared" si="27"/>
        <v>0</v>
      </c>
      <c r="V13" s="1">
        <v>0</v>
      </c>
      <c r="W13" s="2">
        <f t="shared" si="10"/>
        <v>0</v>
      </c>
      <c r="X13" s="1">
        <v>140</v>
      </c>
      <c r="Y13" s="2">
        <f t="shared" si="11"/>
        <v>87.5</v>
      </c>
      <c r="Z13" s="1">
        <v>0</v>
      </c>
      <c r="AA13" s="2">
        <f t="shared" si="12"/>
        <v>0</v>
      </c>
      <c r="AB13" s="1">
        <v>0</v>
      </c>
      <c r="AC13" s="2">
        <f t="shared" si="13"/>
        <v>0</v>
      </c>
      <c r="AD13" s="1">
        <v>0</v>
      </c>
      <c r="AE13" s="2">
        <f t="shared" si="14"/>
        <v>0</v>
      </c>
    </row>
    <row r="14" spans="1:31">
      <c r="A14" s="1">
        <v>101000019</v>
      </c>
      <c r="B14" s="1">
        <v>60</v>
      </c>
      <c r="C14" s="2">
        <f t="shared" si="18"/>
        <v>46.153846153846153</v>
      </c>
      <c r="D14" s="1">
        <v>0</v>
      </c>
      <c r="E14" s="2">
        <f t="shared" si="19"/>
        <v>0</v>
      </c>
      <c r="F14" s="1">
        <v>45</v>
      </c>
      <c r="G14" s="2">
        <f t="shared" si="20"/>
        <v>42.857142857142854</v>
      </c>
      <c r="H14" s="1">
        <v>130</v>
      </c>
      <c r="I14" s="2">
        <f t="shared" si="21"/>
        <v>56.521739130434781</v>
      </c>
      <c r="J14" s="1">
        <v>165</v>
      </c>
      <c r="K14" s="2">
        <f t="shared" si="22"/>
        <v>61.111111111111114</v>
      </c>
      <c r="L14" s="1">
        <v>99</v>
      </c>
      <c r="M14" s="2">
        <f t="shared" si="23"/>
        <v>29.117647058823529</v>
      </c>
      <c r="N14" s="1">
        <v>220</v>
      </c>
      <c r="O14" s="2">
        <f t="shared" si="24"/>
        <v>88</v>
      </c>
      <c r="P14" s="1">
        <v>147</v>
      </c>
      <c r="Q14" s="2">
        <f t="shared" si="25"/>
        <v>52.5</v>
      </c>
      <c r="R14" s="1">
        <v>0</v>
      </c>
      <c r="S14" s="2">
        <f t="shared" si="26"/>
        <v>0</v>
      </c>
      <c r="T14" s="1">
        <v>20</v>
      </c>
      <c r="U14" s="2">
        <f t="shared" si="27"/>
        <v>8.695652173913043</v>
      </c>
      <c r="V14" s="1">
        <v>0</v>
      </c>
      <c r="W14" s="2">
        <f t="shared" si="10"/>
        <v>0</v>
      </c>
      <c r="X14" s="1">
        <v>80</v>
      </c>
      <c r="Y14" s="2">
        <f t="shared" si="11"/>
        <v>50</v>
      </c>
      <c r="Z14" s="1">
        <v>30</v>
      </c>
      <c r="AA14" s="2">
        <f t="shared" si="12"/>
        <v>17.142857142857142</v>
      </c>
      <c r="AB14" s="1">
        <v>0</v>
      </c>
      <c r="AC14" s="2">
        <f t="shared" si="13"/>
        <v>0</v>
      </c>
      <c r="AD14" s="1">
        <v>0</v>
      </c>
      <c r="AE14" s="2">
        <f t="shared" si="14"/>
        <v>0</v>
      </c>
    </row>
    <row r="15" spans="1:31">
      <c r="A15" s="1">
        <v>101000022</v>
      </c>
      <c r="B15" s="1">
        <v>80</v>
      </c>
      <c r="C15" s="2">
        <f t="shared" si="18"/>
        <v>61.53846153846154</v>
      </c>
      <c r="D15" s="1">
        <v>140</v>
      </c>
      <c r="E15" s="2">
        <f t="shared" si="19"/>
        <v>77.777777777777771</v>
      </c>
      <c r="F15" s="1">
        <v>0</v>
      </c>
      <c r="G15" s="2">
        <f t="shared" si="20"/>
        <v>0</v>
      </c>
      <c r="H15" s="1">
        <v>210</v>
      </c>
      <c r="I15" s="2">
        <f t="shared" si="21"/>
        <v>91.304347826086953</v>
      </c>
      <c r="J15" s="1">
        <v>250</v>
      </c>
      <c r="K15" s="2">
        <f t="shared" si="22"/>
        <v>92.592592592592595</v>
      </c>
      <c r="L15" s="1">
        <v>0</v>
      </c>
      <c r="M15" s="2">
        <f t="shared" si="23"/>
        <v>0</v>
      </c>
      <c r="N15" s="1">
        <v>242</v>
      </c>
      <c r="O15" s="2">
        <f t="shared" si="24"/>
        <v>96.8</v>
      </c>
      <c r="P15" s="1">
        <v>240</v>
      </c>
      <c r="Q15" s="2">
        <f t="shared" si="25"/>
        <v>85.714285714285708</v>
      </c>
      <c r="R15" s="1">
        <v>130</v>
      </c>
      <c r="S15" s="2">
        <f t="shared" si="26"/>
        <v>78.787878787878782</v>
      </c>
      <c r="T15" s="1">
        <v>200</v>
      </c>
      <c r="U15" s="2">
        <f t="shared" si="27"/>
        <v>86.956521739130437</v>
      </c>
      <c r="V15" s="1">
        <v>145</v>
      </c>
      <c r="W15" s="2">
        <f t="shared" si="10"/>
        <v>96.666666666666671</v>
      </c>
      <c r="X15" s="1">
        <v>140</v>
      </c>
      <c r="Y15" s="2">
        <f t="shared" si="11"/>
        <v>87.5</v>
      </c>
      <c r="Z15" s="1">
        <v>0</v>
      </c>
      <c r="AA15" s="2">
        <f t="shared" si="12"/>
        <v>0</v>
      </c>
      <c r="AB15" s="1">
        <v>0</v>
      </c>
      <c r="AC15" s="2">
        <f t="shared" si="13"/>
        <v>0</v>
      </c>
      <c r="AD15" s="1">
        <v>0</v>
      </c>
      <c r="AE15" s="2">
        <f t="shared" si="14"/>
        <v>0</v>
      </c>
    </row>
    <row r="16" spans="1:31">
      <c r="A16" s="1">
        <v>101000023</v>
      </c>
      <c r="B16" s="1">
        <v>94</v>
      </c>
      <c r="C16" s="2">
        <f t="shared" si="18"/>
        <v>72.307692307692307</v>
      </c>
      <c r="D16" s="1">
        <v>105</v>
      </c>
      <c r="E16" s="2">
        <f t="shared" si="19"/>
        <v>58.333333333333336</v>
      </c>
      <c r="F16" s="1">
        <v>90</v>
      </c>
      <c r="G16" s="2">
        <f t="shared" si="20"/>
        <v>85.714285714285708</v>
      </c>
      <c r="H16" s="1">
        <v>195</v>
      </c>
      <c r="I16" s="2">
        <f t="shared" si="21"/>
        <v>84.782608695652172</v>
      </c>
      <c r="J16" s="1">
        <v>195</v>
      </c>
      <c r="K16" s="2">
        <f t="shared" si="22"/>
        <v>72.222222222222229</v>
      </c>
      <c r="L16" s="1">
        <v>247</v>
      </c>
      <c r="M16" s="2">
        <f t="shared" si="23"/>
        <v>72.647058823529406</v>
      </c>
      <c r="N16" s="1">
        <v>237</v>
      </c>
      <c r="O16" s="2">
        <f t="shared" si="24"/>
        <v>94.8</v>
      </c>
      <c r="P16" s="1">
        <v>0</v>
      </c>
      <c r="Q16" s="2">
        <f t="shared" si="25"/>
        <v>0</v>
      </c>
      <c r="R16" s="1">
        <v>130</v>
      </c>
      <c r="S16" s="2">
        <f t="shared" si="26"/>
        <v>78.787878787878782</v>
      </c>
      <c r="T16" s="1">
        <v>195</v>
      </c>
      <c r="U16" s="2">
        <f t="shared" si="27"/>
        <v>84.782608695652172</v>
      </c>
      <c r="V16" s="1">
        <v>140</v>
      </c>
      <c r="W16" s="2">
        <f t="shared" si="10"/>
        <v>93.333333333333329</v>
      </c>
      <c r="X16" s="1">
        <v>0</v>
      </c>
      <c r="Y16" s="2">
        <f t="shared" si="11"/>
        <v>0</v>
      </c>
      <c r="Z16" s="1">
        <v>155</v>
      </c>
      <c r="AA16" s="2">
        <f t="shared" si="12"/>
        <v>88.571428571428569</v>
      </c>
      <c r="AB16" s="1">
        <v>0</v>
      </c>
      <c r="AC16" s="2">
        <f t="shared" si="13"/>
        <v>0</v>
      </c>
      <c r="AD16" s="1">
        <v>125</v>
      </c>
      <c r="AE16" s="2">
        <f t="shared" si="14"/>
        <v>100</v>
      </c>
    </row>
    <row r="17" spans="1:31">
      <c r="A17" s="1">
        <v>101000030</v>
      </c>
      <c r="B17" s="1">
        <v>65</v>
      </c>
      <c r="C17" s="2">
        <f t="shared" si="18"/>
        <v>50</v>
      </c>
      <c r="D17" s="1">
        <v>100</v>
      </c>
      <c r="E17" s="2">
        <f t="shared" si="19"/>
        <v>55.555555555555557</v>
      </c>
      <c r="F17" s="1">
        <v>80</v>
      </c>
      <c r="G17" s="2">
        <f t="shared" si="20"/>
        <v>76.19047619047619</v>
      </c>
      <c r="H17" s="1">
        <v>0</v>
      </c>
      <c r="I17" s="2">
        <f t="shared" si="21"/>
        <v>0</v>
      </c>
      <c r="J17" s="1">
        <v>205</v>
      </c>
      <c r="K17" s="2">
        <f t="shared" si="22"/>
        <v>75.925925925925924</v>
      </c>
      <c r="L17" s="1">
        <v>264</v>
      </c>
      <c r="M17" s="2">
        <f t="shared" si="23"/>
        <v>77.647058823529406</v>
      </c>
      <c r="N17" s="1">
        <v>230</v>
      </c>
      <c r="O17" s="2">
        <f t="shared" si="24"/>
        <v>92</v>
      </c>
      <c r="P17" s="1">
        <v>0</v>
      </c>
      <c r="Q17" s="2">
        <f t="shared" si="25"/>
        <v>0</v>
      </c>
      <c r="R17" s="1">
        <v>130</v>
      </c>
      <c r="S17" s="2">
        <f t="shared" si="26"/>
        <v>78.787878787878782</v>
      </c>
      <c r="T17" s="1">
        <v>185</v>
      </c>
      <c r="U17" s="2">
        <f t="shared" si="27"/>
        <v>80.434782608695656</v>
      </c>
      <c r="V17" s="1">
        <v>140</v>
      </c>
      <c r="W17" s="2">
        <f t="shared" si="10"/>
        <v>93.333333333333329</v>
      </c>
      <c r="X17" s="1">
        <v>140</v>
      </c>
      <c r="Y17" s="2">
        <f t="shared" si="11"/>
        <v>87.5</v>
      </c>
      <c r="Z17" s="1">
        <v>140</v>
      </c>
      <c r="AA17" s="2">
        <f t="shared" si="12"/>
        <v>80</v>
      </c>
      <c r="AB17" s="1">
        <v>130</v>
      </c>
      <c r="AC17" s="2">
        <f t="shared" si="13"/>
        <v>83.870967741935488</v>
      </c>
      <c r="AD17" s="1">
        <v>0</v>
      </c>
      <c r="AE17" s="2">
        <f t="shared" si="14"/>
        <v>0</v>
      </c>
    </row>
    <row r="18" spans="1:31">
      <c r="A18" s="1">
        <v>101000031</v>
      </c>
      <c r="B18" s="1">
        <v>81</v>
      </c>
      <c r="C18" s="2">
        <f t="shared" si="18"/>
        <v>62.307692307692307</v>
      </c>
      <c r="D18" s="1">
        <v>155</v>
      </c>
      <c r="E18" s="2">
        <f t="shared" si="19"/>
        <v>86.111111111111114</v>
      </c>
      <c r="F18" s="1">
        <v>85</v>
      </c>
      <c r="G18" s="2">
        <f t="shared" si="20"/>
        <v>80.952380952380949</v>
      </c>
      <c r="H18" s="1">
        <v>175</v>
      </c>
      <c r="I18" s="2">
        <f t="shared" si="21"/>
        <v>76.086956521739125</v>
      </c>
      <c r="J18" s="1">
        <v>225</v>
      </c>
      <c r="K18" s="2">
        <f t="shared" si="22"/>
        <v>83.333333333333329</v>
      </c>
      <c r="L18" s="1">
        <v>312</v>
      </c>
      <c r="M18" s="2">
        <f t="shared" si="23"/>
        <v>91.764705882352942</v>
      </c>
      <c r="N18" s="1">
        <v>230</v>
      </c>
      <c r="O18" s="2">
        <f t="shared" si="24"/>
        <v>92</v>
      </c>
      <c r="P18" s="1">
        <v>0</v>
      </c>
      <c r="Q18" s="2">
        <f t="shared" si="25"/>
        <v>0</v>
      </c>
      <c r="R18" s="1">
        <v>120</v>
      </c>
      <c r="S18" s="2">
        <f t="shared" si="26"/>
        <v>72.727272727272734</v>
      </c>
      <c r="T18" s="1">
        <v>0</v>
      </c>
      <c r="U18" s="2">
        <f t="shared" si="27"/>
        <v>0</v>
      </c>
      <c r="V18" s="1">
        <v>0</v>
      </c>
      <c r="W18" s="2">
        <f t="shared" si="10"/>
        <v>0</v>
      </c>
      <c r="X18" s="1">
        <v>140</v>
      </c>
      <c r="Y18" s="2">
        <f t="shared" si="11"/>
        <v>87.5</v>
      </c>
      <c r="Z18" s="1">
        <v>0</v>
      </c>
      <c r="AA18" s="2">
        <f t="shared" si="12"/>
        <v>0</v>
      </c>
      <c r="AB18" s="1">
        <v>75</v>
      </c>
      <c r="AC18" s="2">
        <f t="shared" si="13"/>
        <v>48.387096774193552</v>
      </c>
      <c r="AD18" s="1">
        <v>0</v>
      </c>
      <c r="AE18" s="2">
        <f t="shared" si="14"/>
        <v>0</v>
      </c>
    </row>
    <row r="19" spans="1:31">
      <c r="A19" s="1">
        <v>101000037</v>
      </c>
      <c r="B19" s="1">
        <v>90</v>
      </c>
      <c r="C19" s="2">
        <f t="shared" si="18"/>
        <v>69.230769230769226</v>
      </c>
      <c r="D19" s="1">
        <v>160</v>
      </c>
      <c r="E19" s="2">
        <f t="shared" si="19"/>
        <v>88.888888888888886</v>
      </c>
      <c r="F19" s="1">
        <v>90</v>
      </c>
      <c r="G19" s="2">
        <f t="shared" si="20"/>
        <v>85.714285714285708</v>
      </c>
      <c r="H19" s="1">
        <v>215</v>
      </c>
      <c r="I19" s="2">
        <f t="shared" si="21"/>
        <v>93.478260869565219</v>
      </c>
      <c r="J19" s="1">
        <v>240</v>
      </c>
      <c r="K19" s="2">
        <f t="shared" si="22"/>
        <v>88.888888888888886</v>
      </c>
      <c r="L19" s="1">
        <v>298</v>
      </c>
      <c r="M19" s="2">
        <f t="shared" si="23"/>
        <v>87.647058823529406</v>
      </c>
      <c r="N19" s="1">
        <v>222</v>
      </c>
      <c r="O19" s="2">
        <f t="shared" si="24"/>
        <v>88.8</v>
      </c>
      <c r="P19" s="1">
        <v>0</v>
      </c>
      <c r="Q19" s="2">
        <f t="shared" si="25"/>
        <v>0</v>
      </c>
      <c r="R19" s="1">
        <v>0</v>
      </c>
      <c r="S19" s="2">
        <f t="shared" si="26"/>
        <v>0</v>
      </c>
      <c r="T19" s="1">
        <v>185</v>
      </c>
      <c r="U19" s="2">
        <f t="shared" si="27"/>
        <v>80.434782608695656</v>
      </c>
      <c r="V19" s="1">
        <v>140</v>
      </c>
      <c r="W19" s="2">
        <f t="shared" si="10"/>
        <v>93.333333333333329</v>
      </c>
      <c r="X19" s="1">
        <v>140</v>
      </c>
      <c r="Y19" s="2">
        <f t="shared" si="11"/>
        <v>87.5</v>
      </c>
      <c r="Z19" s="1">
        <v>160</v>
      </c>
      <c r="AA19" s="2">
        <f t="shared" si="12"/>
        <v>91.428571428571431</v>
      </c>
      <c r="AB19" s="1">
        <v>110</v>
      </c>
      <c r="AC19" s="2">
        <f t="shared" si="13"/>
        <v>70.967741935483872</v>
      </c>
      <c r="AD19" s="1">
        <v>0</v>
      </c>
      <c r="AE19" s="2">
        <f t="shared" si="14"/>
        <v>0</v>
      </c>
    </row>
    <row r="20" spans="1:31">
      <c r="A20" s="1">
        <v>101011235</v>
      </c>
      <c r="B20" s="1">
        <v>102</v>
      </c>
      <c r="C20" s="2">
        <f t="shared" si="18"/>
        <v>78.461538461538467</v>
      </c>
      <c r="D20" s="1">
        <v>145</v>
      </c>
      <c r="E20" s="2">
        <f t="shared" si="19"/>
        <v>80.555555555555557</v>
      </c>
      <c r="F20" s="1">
        <v>75</v>
      </c>
      <c r="G20" s="2">
        <f t="shared" si="20"/>
        <v>71.428571428571431</v>
      </c>
      <c r="H20" s="1">
        <v>145</v>
      </c>
      <c r="I20" s="2">
        <f t="shared" si="21"/>
        <v>63.043478260869563</v>
      </c>
      <c r="J20" s="1">
        <v>175</v>
      </c>
      <c r="K20" s="2">
        <f t="shared" si="22"/>
        <v>64.81481481481481</v>
      </c>
      <c r="L20" s="1">
        <v>257</v>
      </c>
      <c r="M20" s="2">
        <f t="shared" si="23"/>
        <v>75.588235294117652</v>
      </c>
      <c r="N20" s="1">
        <v>192</v>
      </c>
      <c r="O20" s="2">
        <f t="shared" si="24"/>
        <v>76.8</v>
      </c>
      <c r="P20" s="1">
        <v>225</v>
      </c>
      <c r="Q20" s="2">
        <f t="shared" si="25"/>
        <v>80.357142857142861</v>
      </c>
      <c r="R20" s="1">
        <v>105</v>
      </c>
      <c r="S20" s="2">
        <f t="shared" si="26"/>
        <v>63.636363636363633</v>
      </c>
      <c r="T20" s="1">
        <v>190</v>
      </c>
      <c r="U20" s="2">
        <f t="shared" si="27"/>
        <v>82.608695652173907</v>
      </c>
      <c r="V20" s="1">
        <v>130</v>
      </c>
      <c r="W20" s="2">
        <f t="shared" si="10"/>
        <v>86.666666666666671</v>
      </c>
      <c r="X20" s="1">
        <v>125</v>
      </c>
      <c r="Y20" s="2">
        <f t="shared" si="11"/>
        <v>78.125</v>
      </c>
      <c r="Z20" s="1">
        <v>145</v>
      </c>
      <c r="AA20" s="2">
        <f t="shared" si="12"/>
        <v>82.857142857142861</v>
      </c>
      <c r="AB20" s="1">
        <v>110</v>
      </c>
      <c r="AC20" s="2">
        <f t="shared" si="13"/>
        <v>70.967741935483872</v>
      </c>
      <c r="AD20" s="1">
        <v>115</v>
      </c>
      <c r="AE20" s="2">
        <f t="shared" si="14"/>
        <v>92</v>
      </c>
    </row>
    <row r="21" spans="1:31">
      <c r="A21" s="1">
        <v>101011261</v>
      </c>
      <c r="B21" s="1">
        <v>95</v>
      </c>
      <c r="C21" s="2">
        <f t="shared" si="18"/>
        <v>73.07692307692308</v>
      </c>
      <c r="D21" s="1">
        <v>145</v>
      </c>
      <c r="E21" s="2">
        <f t="shared" si="19"/>
        <v>80.555555555555557</v>
      </c>
      <c r="F21" s="1">
        <v>85</v>
      </c>
      <c r="G21" s="2">
        <f t="shared" si="20"/>
        <v>80.952380952380949</v>
      </c>
      <c r="H21" s="1">
        <v>230</v>
      </c>
      <c r="I21" s="2">
        <f t="shared" si="21"/>
        <v>100</v>
      </c>
      <c r="J21" s="1">
        <v>235</v>
      </c>
      <c r="K21" s="2">
        <f t="shared" si="22"/>
        <v>87.037037037037038</v>
      </c>
      <c r="L21" s="1">
        <v>315</v>
      </c>
      <c r="M21" s="2">
        <f t="shared" si="23"/>
        <v>92.647058823529406</v>
      </c>
      <c r="N21" s="1">
        <v>235</v>
      </c>
      <c r="O21" s="2">
        <f t="shared" si="24"/>
        <v>94</v>
      </c>
      <c r="P21" s="1">
        <v>253</v>
      </c>
      <c r="Q21" s="2">
        <f t="shared" si="25"/>
        <v>90.357142857142861</v>
      </c>
      <c r="R21" s="1">
        <v>140</v>
      </c>
      <c r="S21" s="2">
        <f t="shared" si="26"/>
        <v>84.848484848484844</v>
      </c>
      <c r="T21" s="1">
        <v>195</v>
      </c>
      <c r="U21" s="2">
        <f t="shared" si="27"/>
        <v>84.782608695652172</v>
      </c>
      <c r="V21" s="1">
        <v>145</v>
      </c>
      <c r="W21" s="2">
        <f t="shared" si="10"/>
        <v>96.666666666666671</v>
      </c>
      <c r="X21" s="1">
        <v>145</v>
      </c>
      <c r="Y21" s="2">
        <f t="shared" si="11"/>
        <v>90.625</v>
      </c>
      <c r="Z21" s="1">
        <v>165</v>
      </c>
      <c r="AA21" s="2">
        <f t="shared" si="12"/>
        <v>94.285714285714292</v>
      </c>
      <c r="AB21" s="1">
        <v>0</v>
      </c>
      <c r="AC21" s="2">
        <f t="shared" si="13"/>
        <v>0</v>
      </c>
      <c r="AD21" s="1">
        <v>0</v>
      </c>
      <c r="AE21" s="2">
        <f t="shared" si="14"/>
        <v>0</v>
      </c>
    </row>
    <row r="22" spans="1:31">
      <c r="A22" s="1">
        <v>101012081</v>
      </c>
      <c r="B22" s="1">
        <v>65</v>
      </c>
      <c r="C22" s="2">
        <f t="shared" si="18"/>
        <v>50</v>
      </c>
      <c r="D22" s="1">
        <v>85</v>
      </c>
      <c r="E22" s="2">
        <f t="shared" si="19"/>
        <v>47.222222222222221</v>
      </c>
      <c r="F22" s="1">
        <v>30</v>
      </c>
      <c r="G22" s="2">
        <f t="shared" si="20"/>
        <v>28.571428571428573</v>
      </c>
      <c r="H22" s="1">
        <v>120</v>
      </c>
      <c r="I22" s="2">
        <f t="shared" si="21"/>
        <v>52.173913043478258</v>
      </c>
      <c r="J22" s="1">
        <v>95</v>
      </c>
      <c r="K22" s="2">
        <f t="shared" si="22"/>
        <v>35.185185185185183</v>
      </c>
      <c r="L22" s="1">
        <v>112</v>
      </c>
      <c r="M22" s="2">
        <f t="shared" si="23"/>
        <v>32.941176470588232</v>
      </c>
      <c r="N22" s="1">
        <v>160</v>
      </c>
      <c r="O22" s="2">
        <f t="shared" si="24"/>
        <v>64</v>
      </c>
      <c r="P22" s="1">
        <v>145</v>
      </c>
      <c r="Q22" s="2">
        <f t="shared" si="25"/>
        <v>51.785714285714285</v>
      </c>
      <c r="R22" s="1">
        <v>50</v>
      </c>
      <c r="S22" s="2">
        <f t="shared" si="26"/>
        <v>30.303030303030305</v>
      </c>
      <c r="T22" s="1">
        <v>90</v>
      </c>
      <c r="U22" s="2">
        <f t="shared" si="27"/>
        <v>39.130434782608695</v>
      </c>
      <c r="V22" s="1">
        <v>115</v>
      </c>
      <c r="W22" s="2">
        <f t="shared" si="10"/>
        <v>76.666666666666671</v>
      </c>
      <c r="X22" s="1">
        <v>125</v>
      </c>
      <c r="Y22" s="2">
        <f t="shared" si="11"/>
        <v>78.125</v>
      </c>
      <c r="Z22" s="1">
        <v>110</v>
      </c>
      <c r="AA22" s="2">
        <f t="shared" si="12"/>
        <v>62.857142857142854</v>
      </c>
      <c r="AB22" s="1">
        <v>90</v>
      </c>
      <c r="AC22" s="2">
        <f t="shared" si="13"/>
        <v>58.064516129032256</v>
      </c>
      <c r="AD22" s="1">
        <v>0</v>
      </c>
      <c r="AE22" s="2">
        <f t="shared" si="14"/>
        <v>0</v>
      </c>
    </row>
    <row r="23" spans="1:31">
      <c r="A23" s="1">
        <v>101021117</v>
      </c>
      <c r="B23" s="1">
        <v>82</v>
      </c>
      <c r="C23" s="2">
        <f t="shared" si="18"/>
        <v>63.07692307692308</v>
      </c>
      <c r="D23" s="1">
        <v>160</v>
      </c>
      <c r="E23" s="2">
        <f t="shared" si="19"/>
        <v>88.888888888888886</v>
      </c>
      <c r="F23" s="1">
        <v>0</v>
      </c>
      <c r="G23" s="2">
        <f t="shared" si="20"/>
        <v>0</v>
      </c>
      <c r="H23" s="1">
        <v>0</v>
      </c>
      <c r="I23" s="2">
        <f t="shared" si="21"/>
        <v>0</v>
      </c>
      <c r="J23" s="1">
        <v>250</v>
      </c>
      <c r="K23" s="2">
        <f t="shared" si="22"/>
        <v>92.592592592592595</v>
      </c>
      <c r="L23" s="1">
        <v>288</v>
      </c>
      <c r="M23" s="2">
        <f t="shared" si="23"/>
        <v>84.705882352941174</v>
      </c>
      <c r="N23" s="1">
        <v>0</v>
      </c>
      <c r="O23" s="2">
        <f t="shared" si="24"/>
        <v>0</v>
      </c>
      <c r="P23" s="1">
        <v>175</v>
      </c>
      <c r="Q23" s="2">
        <f t="shared" si="25"/>
        <v>62.5</v>
      </c>
      <c r="R23" s="1">
        <v>0</v>
      </c>
      <c r="S23" s="2">
        <f t="shared" si="26"/>
        <v>0</v>
      </c>
      <c r="T23" s="1">
        <v>0</v>
      </c>
      <c r="U23" s="2">
        <f t="shared" si="27"/>
        <v>0</v>
      </c>
      <c r="V23" s="1">
        <v>0</v>
      </c>
      <c r="W23" s="2">
        <f t="shared" si="10"/>
        <v>0</v>
      </c>
      <c r="X23" s="1">
        <v>0</v>
      </c>
      <c r="Y23" s="2">
        <f t="shared" si="11"/>
        <v>0</v>
      </c>
      <c r="Z23" s="1">
        <v>0</v>
      </c>
      <c r="AA23" s="2">
        <f t="shared" si="12"/>
        <v>0</v>
      </c>
      <c r="AB23" s="1">
        <v>120</v>
      </c>
      <c r="AC23" s="2">
        <f t="shared" si="13"/>
        <v>77.41935483870968</v>
      </c>
      <c r="AD23" s="1">
        <v>50</v>
      </c>
      <c r="AE23" s="2">
        <f t="shared" si="14"/>
        <v>40</v>
      </c>
    </row>
    <row r="24" spans="1:31">
      <c r="A24" s="1">
        <v>101021125</v>
      </c>
      <c r="B24" s="1">
        <v>0</v>
      </c>
      <c r="C24" s="2">
        <f t="shared" si="18"/>
        <v>0</v>
      </c>
      <c r="D24" s="1">
        <v>150</v>
      </c>
      <c r="E24" s="2">
        <f t="shared" si="19"/>
        <v>83.333333333333329</v>
      </c>
      <c r="F24" s="1">
        <v>0</v>
      </c>
      <c r="G24" s="2">
        <f t="shared" si="20"/>
        <v>0</v>
      </c>
      <c r="H24" s="1">
        <v>215</v>
      </c>
      <c r="I24" s="2">
        <f t="shared" si="21"/>
        <v>93.478260869565219</v>
      </c>
      <c r="J24" s="1">
        <v>250</v>
      </c>
      <c r="K24" s="2">
        <f t="shared" si="22"/>
        <v>92.592592592592595</v>
      </c>
      <c r="L24" s="1">
        <v>327</v>
      </c>
      <c r="M24" s="2">
        <f t="shared" si="23"/>
        <v>96.17647058823529</v>
      </c>
      <c r="N24" s="1">
        <v>237</v>
      </c>
      <c r="O24" s="2">
        <f t="shared" si="24"/>
        <v>94.8</v>
      </c>
      <c r="P24" s="1">
        <v>220</v>
      </c>
      <c r="Q24" s="2">
        <f t="shared" si="25"/>
        <v>78.571428571428569</v>
      </c>
      <c r="R24" s="1">
        <v>0</v>
      </c>
      <c r="S24" s="2">
        <f t="shared" si="26"/>
        <v>0</v>
      </c>
      <c r="T24" s="1">
        <v>210</v>
      </c>
      <c r="U24" s="2">
        <f t="shared" si="27"/>
        <v>91.304347826086953</v>
      </c>
      <c r="V24" s="1">
        <v>0</v>
      </c>
      <c r="W24" s="2">
        <f t="shared" si="10"/>
        <v>0</v>
      </c>
      <c r="X24" s="1">
        <v>145</v>
      </c>
      <c r="Y24" s="2">
        <f t="shared" si="11"/>
        <v>90.625</v>
      </c>
      <c r="Z24" s="1">
        <v>0</v>
      </c>
      <c r="AA24" s="2">
        <f t="shared" si="12"/>
        <v>0</v>
      </c>
      <c r="AB24" s="1">
        <v>135</v>
      </c>
      <c r="AC24" s="2">
        <f t="shared" si="13"/>
        <v>87.096774193548384</v>
      </c>
      <c r="AD24" s="1">
        <v>125</v>
      </c>
      <c r="AE24" s="2">
        <f t="shared" si="14"/>
        <v>100</v>
      </c>
    </row>
    <row r="25" spans="1:31">
      <c r="A25" s="1">
        <v>101021130</v>
      </c>
      <c r="B25" s="1">
        <v>105</v>
      </c>
      <c r="C25" s="2">
        <f t="shared" si="18"/>
        <v>80.769230769230774</v>
      </c>
      <c r="D25" s="1">
        <v>160</v>
      </c>
      <c r="E25" s="2">
        <f t="shared" si="19"/>
        <v>88.888888888888886</v>
      </c>
      <c r="F25" s="1">
        <v>100</v>
      </c>
      <c r="G25" s="2">
        <f t="shared" si="20"/>
        <v>95.238095238095241</v>
      </c>
      <c r="H25" s="1">
        <v>220</v>
      </c>
      <c r="I25" s="2">
        <f t="shared" si="21"/>
        <v>95.652173913043484</v>
      </c>
      <c r="J25" s="1">
        <v>150</v>
      </c>
      <c r="K25" s="2">
        <f t="shared" si="22"/>
        <v>55.555555555555557</v>
      </c>
      <c r="L25" s="1">
        <v>302</v>
      </c>
      <c r="M25" s="2">
        <f t="shared" si="23"/>
        <v>88.82352941176471</v>
      </c>
      <c r="N25" s="1">
        <v>230</v>
      </c>
      <c r="O25" s="2">
        <f t="shared" si="24"/>
        <v>92</v>
      </c>
      <c r="P25" s="1">
        <v>275</v>
      </c>
      <c r="Q25" s="2">
        <f t="shared" si="25"/>
        <v>98.214285714285708</v>
      </c>
      <c r="R25" s="1">
        <v>155</v>
      </c>
      <c r="S25" s="2">
        <f t="shared" si="26"/>
        <v>93.939393939393938</v>
      </c>
      <c r="T25" s="1">
        <v>220</v>
      </c>
      <c r="U25" s="2">
        <f t="shared" si="27"/>
        <v>95.652173913043484</v>
      </c>
      <c r="V25" s="1">
        <v>0</v>
      </c>
      <c r="W25" s="2">
        <f t="shared" si="10"/>
        <v>0</v>
      </c>
      <c r="X25" s="1">
        <v>0</v>
      </c>
      <c r="Y25" s="2">
        <f t="shared" si="11"/>
        <v>0</v>
      </c>
      <c r="Z25" s="1">
        <v>0</v>
      </c>
      <c r="AA25" s="2">
        <f t="shared" si="12"/>
        <v>0</v>
      </c>
      <c r="AB25" s="1">
        <v>0</v>
      </c>
      <c r="AC25" s="2">
        <f t="shared" si="13"/>
        <v>0</v>
      </c>
      <c r="AD25" s="1">
        <v>0</v>
      </c>
      <c r="AE25" s="2">
        <f t="shared" si="14"/>
        <v>0</v>
      </c>
    </row>
    <row r="26" spans="1:31">
      <c r="A26" s="1">
        <v>101021161</v>
      </c>
      <c r="B26" s="1">
        <v>105</v>
      </c>
      <c r="C26" s="2">
        <f t="shared" si="18"/>
        <v>80.769230769230774</v>
      </c>
      <c r="D26" s="1">
        <v>150</v>
      </c>
      <c r="E26" s="2">
        <f t="shared" si="19"/>
        <v>83.333333333333329</v>
      </c>
      <c r="F26" s="1">
        <v>80</v>
      </c>
      <c r="G26" s="2">
        <f t="shared" si="20"/>
        <v>76.19047619047619</v>
      </c>
      <c r="H26" s="1">
        <v>230</v>
      </c>
      <c r="I26" s="2">
        <f t="shared" si="21"/>
        <v>100</v>
      </c>
      <c r="J26" s="1">
        <v>225</v>
      </c>
      <c r="K26" s="2">
        <f t="shared" si="22"/>
        <v>83.333333333333329</v>
      </c>
      <c r="L26" s="1">
        <v>0</v>
      </c>
      <c r="M26" s="2">
        <f t="shared" si="23"/>
        <v>0</v>
      </c>
      <c r="N26" s="1">
        <v>242</v>
      </c>
      <c r="O26" s="2">
        <f t="shared" si="24"/>
        <v>96.8</v>
      </c>
      <c r="P26" s="1">
        <v>250</v>
      </c>
      <c r="Q26" s="2">
        <f t="shared" si="25"/>
        <v>89.285714285714292</v>
      </c>
      <c r="R26" s="1">
        <v>0</v>
      </c>
      <c r="S26" s="2">
        <f t="shared" si="26"/>
        <v>0</v>
      </c>
      <c r="T26" s="1">
        <v>0</v>
      </c>
      <c r="U26" s="2">
        <f t="shared" si="27"/>
        <v>0</v>
      </c>
      <c r="V26" s="1">
        <v>0</v>
      </c>
      <c r="W26" s="2">
        <f t="shared" si="10"/>
        <v>0</v>
      </c>
      <c r="X26" s="1">
        <v>0</v>
      </c>
      <c r="Y26" s="2">
        <f t="shared" si="11"/>
        <v>0</v>
      </c>
      <c r="Z26" s="1">
        <v>0</v>
      </c>
      <c r="AA26" s="2">
        <f t="shared" si="12"/>
        <v>0</v>
      </c>
      <c r="AB26" s="1">
        <v>0</v>
      </c>
      <c r="AC26" s="2">
        <f t="shared" si="13"/>
        <v>0</v>
      </c>
      <c r="AD26" s="1">
        <v>0</v>
      </c>
      <c r="AE26" s="2">
        <f t="shared" si="14"/>
        <v>0</v>
      </c>
    </row>
    <row r="27" spans="1:31">
      <c r="A27" s="1">
        <v>101022162</v>
      </c>
      <c r="B27" s="1">
        <v>0</v>
      </c>
      <c r="C27" s="2">
        <f t="shared" si="18"/>
        <v>0</v>
      </c>
      <c r="D27" s="1">
        <v>0</v>
      </c>
      <c r="E27" s="2">
        <f t="shared" si="19"/>
        <v>0</v>
      </c>
      <c r="F27" s="1">
        <v>60</v>
      </c>
      <c r="G27" s="2">
        <f t="shared" si="20"/>
        <v>57.142857142857146</v>
      </c>
      <c r="H27" s="1">
        <v>0</v>
      </c>
      <c r="I27" s="2">
        <f t="shared" si="21"/>
        <v>0</v>
      </c>
      <c r="J27" s="1">
        <v>30</v>
      </c>
      <c r="K27" s="2">
        <f t="shared" si="22"/>
        <v>11.111111111111111</v>
      </c>
      <c r="L27" s="1">
        <v>0</v>
      </c>
      <c r="M27" s="2">
        <f t="shared" si="23"/>
        <v>0</v>
      </c>
      <c r="N27" s="1">
        <v>70</v>
      </c>
      <c r="O27" s="2">
        <f t="shared" si="24"/>
        <v>28</v>
      </c>
      <c r="P27" s="1">
        <v>0</v>
      </c>
      <c r="Q27" s="2">
        <f t="shared" si="25"/>
        <v>0</v>
      </c>
      <c r="R27" s="1">
        <v>0</v>
      </c>
      <c r="S27" s="2">
        <f t="shared" si="26"/>
        <v>0</v>
      </c>
      <c r="T27" s="1">
        <v>0</v>
      </c>
      <c r="U27" s="2">
        <f t="shared" si="27"/>
        <v>0</v>
      </c>
      <c r="V27" s="1">
        <v>130</v>
      </c>
      <c r="W27" s="2">
        <f t="shared" si="10"/>
        <v>86.666666666666671</v>
      </c>
      <c r="X27" s="1">
        <v>0</v>
      </c>
      <c r="Y27" s="2">
        <f t="shared" si="11"/>
        <v>0</v>
      </c>
      <c r="Z27" s="1">
        <v>0</v>
      </c>
      <c r="AA27" s="2">
        <f t="shared" si="12"/>
        <v>0</v>
      </c>
      <c r="AB27" s="1">
        <v>0</v>
      </c>
      <c r="AC27" s="2">
        <f t="shared" si="13"/>
        <v>0</v>
      </c>
      <c r="AD27" s="1">
        <v>0</v>
      </c>
      <c r="AE27" s="2">
        <f t="shared" si="14"/>
        <v>0</v>
      </c>
    </row>
    <row r="28" spans="1:31">
      <c r="A28" s="1">
        <v>101030003</v>
      </c>
      <c r="B28" s="1">
        <v>70</v>
      </c>
      <c r="C28" s="2">
        <f t="shared" si="18"/>
        <v>53.846153846153847</v>
      </c>
      <c r="D28" s="1">
        <v>155</v>
      </c>
      <c r="E28" s="2">
        <f t="shared" si="19"/>
        <v>86.111111111111114</v>
      </c>
      <c r="F28" s="1">
        <v>100</v>
      </c>
      <c r="G28" s="2">
        <f t="shared" si="20"/>
        <v>95.238095238095241</v>
      </c>
      <c r="H28" s="1">
        <v>205</v>
      </c>
      <c r="I28" s="2">
        <f t="shared" si="21"/>
        <v>89.130434782608702</v>
      </c>
      <c r="J28" s="1">
        <v>270</v>
      </c>
      <c r="K28" s="2">
        <f t="shared" si="22"/>
        <v>100</v>
      </c>
      <c r="L28" s="1">
        <v>334</v>
      </c>
      <c r="M28" s="2">
        <f t="shared" si="23"/>
        <v>98.235294117647058</v>
      </c>
      <c r="N28" s="1">
        <v>242</v>
      </c>
      <c r="O28" s="2">
        <f t="shared" si="24"/>
        <v>96.8</v>
      </c>
      <c r="P28" s="1">
        <v>263</v>
      </c>
      <c r="Q28" s="2">
        <f t="shared" si="25"/>
        <v>93.928571428571431</v>
      </c>
      <c r="R28" s="1">
        <v>135</v>
      </c>
      <c r="S28" s="2">
        <f t="shared" si="26"/>
        <v>81.818181818181813</v>
      </c>
      <c r="T28" s="1">
        <v>205</v>
      </c>
      <c r="U28" s="2">
        <f t="shared" si="27"/>
        <v>89.130434782608702</v>
      </c>
      <c r="V28" s="1">
        <v>0</v>
      </c>
      <c r="W28" s="2">
        <f t="shared" si="10"/>
        <v>0</v>
      </c>
      <c r="X28" s="1">
        <v>140</v>
      </c>
      <c r="Y28" s="2">
        <f t="shared" si="11"/>
        <v>87.5</v>
      </c>
      <c r="Z28" s="1">
        <v>165</v>
      </c>
      <c r="AA28" s="2">
        <f t="shared" si="12"/>
        <v>94.285714285714292</v>
      </c>
      <c r="AB28" s="1">
        <v>140</v>
      </c>
      <c r="AC28" s="2">
        <f t="shared" si="13"/>
        <v>90.322580645161295</v>
      </c>
      <c r="AD28" s="1">
        <v>125</v>
      </c>
      <c r="AE28" s="2">
        <f t="shared" si="14"/>
        <v>100</v>
      </c>
    </row>
    <row r="29" spans="1:31">
      <c r="A29" s="1">
        <v>101030004</v>
      </c>
      <c r="B29" s="1">
        <v>70</v>
      </c>
      <c r="C29" s="2">
        <f t="shared" si="18"/>
        <v>53.846153846153847</v>
      </c>
      <c r="D29" s="1">
        <v>140</v>
      </c>
      <c r="E29" s="2">
        <f t="shared" si="19"/>
        <v>77.777777777777771</v>
      </c>
      <c r="F29" s="1">
        <v>50</v>
      </c>
      <c r="G29" s="2">
        <f t="shared" si="20"/>
        <v>47.61904761904762</v>
      </c>
      <c r="H29" s="1">
        <v>150</v>
      </c>
      <c r="I29" s="2">
        <f t="shared" si="21"/>
        <v>65.217391304347828</v>
      </c>
      <c r="J29" s="1">
        <v>105</v>
      </c>
      <c r="K29" s="2">
        <f t="shared" si="22"/>
        <v>38.888888888888886</v>
      </c>
      <c r="L29" s="1">
        <v>0</v>
      </c>
      <c r="M29" s="2">
        <f t="shared" si="23"/>
        <v>0</v>
      </c>
      <c r="N29" s="1">
        <v>95</v>
      </c>
      <c r="O29" s="2">
        <f t="shared" si="24"/>
        <v>38</v>
      </c>
      <c r="P29" s="1">
        <v>0</v>
      </c>
      <c r="Q29" s="2">
        <f t="shared" si="25"/>
        <v>0</v>
      </c>
      <c r="R29" s="1">
        <v>0</v>
      </c>
      <c r="S29" s="2">
        <f t="shared" si="26"/>
        <v>0</v>
      </c>
      <c r="T29" s="1">
        <v>115</v>
      </c>
      <c r="U29" s="2">
        <f t="shared" si="27"/>
        <v>50</v>
      </c>
      <c r="V29" s="1">
        <v>0</v>
      </c>
      <c r="W29" s="2">
        <f t="shared" si="10"/>
        <v>0</v>
      </c>
      <c r="X29" s="1">
        <v>0</v>
      </c>
      <c r="Y29" s="2">
        <f t="shared" si="11"/>
        <v>0</v>
      </c>
      <c r="Z29" s="1">
        <v>0</v>
      </c>
      <c r="AA29" s="2">
        <f t="shared" si="12"/>
        <v>0</v>
      </c>
      <c r="AB29" s="1">
        <v>0</v>
      </c>
      <c r="AC29" s="2">
        <f t="shared" si="13"/>
        <v>0</v>
      </c>
      <c r="AD29" s="1">
        <v>110</v>
      </c>
      <c r="AE29" s="2">
        <f t="shared" si="14"/>
        <v>88</v>
      </c>
    </row>
    <row r="30" spans="1:31">
      <c r="A30" s="1">
        <v>101030021</v>
      </c>
      <c r="B30" s="1">
        <v>65</v>
      </c>
      <c r="C30" s="2">
        <f t="shared" si="18"/>
        <v>50</v>
      </c>
      <c r="D30" s="1">
        <v>105</v>
      </c>
      <c r="E30" s="2">
        <f t="shared" si="19"/>
        <v>58.333333333333336</v>
      </c>
      <c r="F30" s="1">
        <v>15</v>
      </c>
      <c r="G30" s="2">
        <f t="shared" si="20"/>
        <v>14.285714285714286</v>
      </c>
      <c r="H30" s="1">
        <v>155</v>
      </c>
      <c r="I30" s="2">
        <f t="shared" si="21"/>
        <v>67.391304347826093</v>
      </c>
      <c r="J30" s="1">
        <v>140</v>
      </c>
      <c r="K30" s="2">
        <f t="shared" si="22"/>
        <v>51.851851851851855</v>
      </c>
      <c r="L30" s="1">
        <v>0</v>
      </c>
      <c r="M30" s="2">
        <f t="shared" si="23"/>
        <v>0</v>
      </c>
      <c r="N30" s="1">
        <v>0</v>
      </c>
      <c r="O30" s="2">
        <f t="shared" si="24"/>
        <v>0</v>
      </c>
      <c r="P30" s="1">
        <v>0</v>
      </c>
      <c r="Q30" s="2">
        <f t="shared" si="25"/>
        <v>0</v>
      </c>
      <c r="R30" s="1">
        <v>0</v>
      </c>
      <c r="S30" s="2">
        <f t="shared" si="26"/>
        <v>0</v>
      </c>
      <c r="T30" s="1">
        <v>0</v>
      </c>
      <c r="U30" s="2">
        <f t="shared" si="27"/>
        <v>0</v>
      </c>
      <c r="V30" s="1">
        <v>0</v>
      </c>
      <c r="W30" s="2">
        <f t="shared" si="10"/>
        <v>0</v>
      </c>
      <c r="X30" s="1">
        <v>0</v>
      </c>
      <c r="Y30" s="2">
        <f t="shared" si="11"/>
        <v>0</v>
      </c>
      <c r="Z30" s="1">
        <v>0</v>
      </c>
      <c r="AA30" s="2">
        <f t="shared" si="12"/>
        <v>0</v>
      </c>
      <c r="AB30" s="1">
        <v>100</v>
      </c>
      <c r="AC30" s="2">
        <f t="shared" si="13"/>
        <v>64.516129032258064</v>
      </c>
      <c r="AD30" s="1">
        <v>65</v>
      </c>
      <c r="AE30" s="2">
        <f t="shared" si="14"/>
        <v>52</v>
      </c>
    </row>
    <row r="31" spans="1:31">
      <c r="A31" s="1">
        <v>101030027</v>
      </c>
      <c r="B31" s="1">
        <v>75</v>
      </c>
      <c r="C31" s="2">
        <f t="shared" si="18"/>
        <v>57.692307692307693</v>
      </c>
      <c r="D31" s="1">
        <v>115</v>
      </c>
      <c r="E31" s="2">
        <f t="shared" si="19"/>
        <v>63.888888888888886</v>
      </c>
      <c r="F31" s="1">
        <v>50</v>
      </c>
      <c r="G31" s="2">
        <f t="shared" si="20"/>
        <v>47.61904761904762</v>
      </c>
      <c r="H31" s="1">
        <v>140</v>
      </c>
      <c r="I31" s="2">
        <f t="shared" si="21"/>
        <v>60.869565217391305</v>
      </c>
      <c r="J31" s="1">
        <v>210</v>
      </c>
      <c r="K31" s="2">
        <f t="shared" si="22"/>
        <v>77.777777777777771</v>
      </c>
      <c r="L31" s="1">
        <v>0</v>
      </c>
      <c r="M31" s="2">
        <f t="shared" si="23"/>
        <v>0</v>
      </c>
      <c r="N31" s="1">
        <v>0</v>
      </c>
      <c r="O31" s="2">
        <f t="shared" si="24"/>
        <v>0</v>
      </c>
      <c r="P31" s="1">
        <v>0</v>
      </c>
      <c r="Q31" s="2">
        <f t="shared" si="25"/>
        <v>0</v>
      </c>
      <c r="R31" s="1">
        <v>0</v>
      </c>
      <c r="S31" s="2">
        <f t="shared" si="26"/>
        <v>0</v>
      </c>
      <c r="T31" s="1">
        <v>185</v>
      </c>
      <c r="U31" s="2">
        <f t="shared" si="27"/>
        <v>80.434782608695656</v>
      </c>
      <c r="V31" s="1">
        <v>0</v>
      </c>
      <c r="W31" s="2">
        <f t="shared" si="10"/>
        <v>0</v>
      </c>
      <c r="X31" s="1">
        <v>0</v>
      </c>
      <c r="Y31" s="2">
        <f t="shared" si="11"/>
        <v>0</v>
      </c>
      <c r="Z31" s="1">
        <v>0</v>
      </c>
      <c r="AA31" s="2">
        <f t="shared" si="12"/>
        <v>0</v>
      </c>
      <c r="AB31" s="1">
        <v>0</v>
      </c>
      <c r="AC31" s="2">
        <f t="shared" si="13"/>
        <v>0</v>
      </c>
      <c r="AD31" s="1">
        <v>0</v>
      </c>
      <c r="AE31" s="2">
        <f t="shared" si="14"/>
        <v>0</v>
      </c>
    </row>
    <row r="32" spans="1:31">
      <c r="A32" s="1">
        <v>101030031</v>
      </c>
      <c r="B32" s="1">
        <v>75</v>
      </c>
      <c r="C32" s="2">
        <f t="shared" si="18"/>
        <v>57.692307692307693</v>
      </c>
      <c r="D32" s="1">
        <v>100</v>
      </c>
      <c r="E32" s="2">
        <f t="shared" si="19"/>
        <v>55.555555555555557</v>
      </c>
      <c r="F32" s="1">
        <v>40</v>
      </c>
      <c r="G32" s="2">
        <f t="shared" si="20"/>
        <v>38.095238095238095</v>
      </c>
      <c r="H32" s="1">
        <v>120</v>
      </c>
      <c r="I32" s="2">
        <f t="shared" si="21"/>
        <v>52.173913043478258</v>
      </c>
      <c r="J32" s="1">
        <v>0</v>
      </c>
      <c r="K32" s="2">
        <f t="shared" si="22"/>
        <v>0</v>
      </c>
      <c r="L32" s="1">
        <v>0</v>
      </c>
      <c r="M32" s="2">
        <f t="shared" si="23"/>
        <v>0</v>
      </c>
      <c r="N32" s="1">
        <v>0</v>
      </c>
      <c r="O32" s="2">
        <f t="shared" si="24"/>
        <v>0</v>
      </c>
      <c r="P32" s="1">
        <v>0</v>
      </c>
      <c r="Q32" s="2">
        <f t="shared" si="25"/>
        <v>0</v>
      </c>
      <c r="R32" s="1">
        <v>0</v>
      </c>
      <c r="S32" s="2">
        <f t="shared" si="26"/>
        <v>0</v>
      </c>
      <c r="T32" s="1">
        <v>0</v>
      </c>
      <c r="U32" s="2">
        <f t="shared" si="27"/>
        <v>0</v>
      </c>
      <c r="V32" s="1">
        <v>0</v>
      </c>
      <c r="W32" s="2">
        <f t="shared" si="10"/>
        <v>0</v>
      </c>
      <c r="X32" s="1">
        <v>0</v>
      </c>
      <c r="Y32" s="2">
        <f t="shared" si="11"/>
        <v>0</v>
      </c>
      <c r="Z32" s="1">
        <v>0</v>
      </c>
      <c r="AA32" s="2">
        <f t="shared" si="12"/>
        <v>0</v>
      </c>
      <c r="AB32" s="1">
        <v>0</v>
      </c>
      <c r="AC32" s="2">
        <f t="shared" si="13"/>
        <v>0</v>
      </c>
      <c r="AD32" s="1">
        <v>0</v>
      </c>
      <c r="AE32" s="2">
        <f t="shared" si="14"/>
        <v>0</v>
      </c>
    </row>
    <row r="33" spans="1:31">
      <c r="A33" s="1">
        <v>101031146</v>
      </c>
      <c r="B33" s="1">
        <v>0</v>
      </c>
      <c r="C33" s="2">
        <f t="shared" si="18"/>
        <v>0</v>
      </c>
      <c r="D33" s="1">
        <v>100</v>
      </c>
      <c r="E33" s="2">
        <f t="shared" si="19"/>
        <v>55.555555555555557</v>
      </c>
      <c r="F33" s="1">
        <v>85</v>
      </c>
      <c r="G33" s="2">
        <f t="shared" si="20"/>
        <v>80.952380952380949</v>
      </c>
      <c r="H33" s="1">
        <v>210</v>
      </c>
      <c r="I33" s="2">
        <f t="shared" si="21"/>
        <v>91.304347826086953</v>
      </c>
      <c r="J33" s="1">
        <v>0</v>
      </c>
      <c r="K33" s="2">
        <f t="shared" si="22"/>
        <v>0</v>
      </c>
      <c r="L33" s="1">
        <v>0</v>
      </c>
      <c r="M33" s="2">
        <f t="shared" si="23"/>
        <v>0</v>
      </c>
      <c r="N33" s="1">
        <v>0</v>
      </c>
      <c r="O33" s="2">
        <f t="shared" si="24"/>
        <v>0</v>
      </c>
      <c r="P33" s="1">
        <v>0</v>
      </c>
      <c r="Q33" s="2">
        <f t="shared" si="25"/>
        <v>0</v>
      </c>
      <c r="R33" s="1">
        <v>0</v>
      </c>
      <c r="S33" s="2">
        <f t="shared" si="26"/>
        <v>0</v>
      </c>
      <c r="T33" s="1">
        <v>0</v>
      </c>
      <c r="U33" s="2">
        <f t="shared" si="27"/>
        <v>0</v>
      </c>
      <c r="V33" s="1">
        <v>0</v>
      </c>
      <c r="W33" s="2">
        <f t="shared" si="10"/>
        <v>0</v>
      </c>
      <c r="X33" s="1">
        <v>0</v>
      </c>
      <c r="Y33" s="2">
        <f t="shared" si="11"/>
        <v>0</v>
      </c>
      <c r="Z33" s="1">
        <v>0</v>
      </c>
      <c r="AA33" s="2">
        <f t="shared" si="12"/>
        <v>0</v>
      </c>
      <c r="AB33" s="1">
        <v>130</v>
      </c>
      <c r="AC33" s="2">
        <f t="shared" si="13"/>
        <v>83.870967741935488</v>
      </c>
      <c r="AD33" s="1">
        <v>115</v>
      </c>
      <c r="AE33" s="2">
        <f t="shared" si="14"/>
        <v>92</v>
      </c>
    </row>
    <row r="34" spans="1:31">
      <c r="A34" s="1">
        <v>101031186</v>
      </c>
      <c r="B34" s="1">
        <v>40</v>
      </c>
      <c r="C34" s="2">
        <f t="shared" si="18"/>
        <v>30.76923076923077</v>
      </c>
      <c r="D34" s="1">
        <v>105</v>
      </c>
      <c r="E34" s="2">
        <f t="shared" si="19"/>
        <v>58.333333333333336</v>
      </c>
      <c r="F34" s="1">
        <v>55</v>
      </c>
      <c r="G34" s="2">
        <f t="shared" si="20"/>
        <v>52.38095238095238</v>
      </c>
      <c r="H34" s="1">
        <v>140</v>
      </c>
      <c r="I34" s="2">
        <f t="shared" si="21"/>
        <v>60.869565217391305</v>
      </c>
      <c r="J34" s="1">
        <v>0</v>
      </c>
      <c r="K34" s="2">
        <f t="shared" si="22"/>
        <v>0</v>
      </c>
      <c r="L34" s="1">
        <v>0</v>
      </c>
      <c r="M34" s="2">
        <f t="shared" si="23"/>
        <v>0</v>
      </c>
      <c r="N34" s="1">
        <v>135</v>
      </c>
      <c r="O34" s="2">
        <f t="shared" si="24"/>
        <v>54</v>
      </c>
      <c r="P34" s="1">
        <v>266</v>
      </c>
      <c r="Q34" s="2">
        <f t="shared" si="25"/>
        <v>95</v>
      </c>
      <c r="R34" s="1">
        <v>0</v>
      </c>
      <c r="S34" s="2">
        <f t="shared" si="26"/>
        <v>0</v>
      </c>
      <c r="T34" s="1">
        <v>0</v>
      </c>
      <c r="U34" s="2">
        <f t="shared" si="27"/>
        <v>0</v>
      </c>
      <c r="V34" s="1">
        <v>0</v>
      </c>
      <c r="W34" s="2">
        <f t="shared" si="10"/>
        <v>0</v>
      </c>
      <c r="X34" s="1">
        <v>0</v>
      </c>
      <c r="Y34" s="2">
        <f t="shared" si="11"/>
        <v>0</v>
      </c>
      <c r="Z34" s="1">
        <v>0</v>
      </c>
      <c r="AA34" s="2">
        <f t="shared" si="12"/>
        <v>0</v>
      </c>
      <c r="AB34" s="1">
        <v>0</v>
      </c>
      <c r="AC34" s="2">
        <f t="shared" si="13"/>
        <v>0</v>
      </c>
      <c r="AD34" s="1">
        <v>0</v>
      </c>
      <c r="AE34" s="2">
        <f t="shared" si="14"/>
        <v>0</v>
      </c>
    </row>
    <row r="35" spans="1:31">
      <c r="A35" s="1">
        <v>101031232</v>
      </c>
      <c r="B35" s="1">
        <v>100</v>
      </c>
      <c r="C35" s="2">
        <f t="shared" ref="C35:C37" si="28">B35*100/130</f>
        <v>76.92307692307692</v>
      </c>
      <c r="D35" s="1">
        <v>130</v>
      </c>
      <c r="E35" s="2">
        <f t="shared" ref="E35:E37" si="29">D35*100/180</f>
        <v>72.222222222222229</v>
      </c>
      <c r="F35" s="1">
        <v>90</v>
      </c>
      <c r="G35" s="2">
        <f t="shared" ref="G35:G37" si="30">F35*100/105</f>
        <v>85.714285714285708</v>
      </c>
      <c r="H35" s="1">
        <v>215</v>
      </c>
      <c r="I35" s="2">
        <f t="shared" si="21"/>
        <v>93.478260869565219</v>
      </c>
      <c r="J35" s="1">
        <v>265</v>
      </c>
      <c r="K35" s="2">
        <f t="shared" si="22"/>
        <v>98.148148148148152</v>
      </c>
      <c r="L35" s="1">
        <v>331</v>
      </c>
      <c r="M35" s="2">
        <f t="shared" si="23"/>
        <v>97.352941176470594</v>
      </c>
      <c r="N35" s="1">
        <v>237</v>
      </c>
      <c r="O35" s="2">
        <f t="shared" si="24"/>
        <v>94.8</v>
      </c>
      <c r="P35" s="1">
        <v>270</v>
      </c>
      <c r="Q35" s="2">
        <f t="shared" si="25"/>
        <v>96.428571428571431</v>
      </c>
      <c r="R35" s="1">
        <v>160</v>
      </c>
      <c r="S35" s="2">
        <f t="shared" si="26"/>
        <v>96.969696969696969</v>
      </c>
      <c r="T35" s="1">
        <v>225</v>
      </c>
      <c r="U35" s="2">
        <f t="shared" si="27"/>
        <v>97.826086956521735</v>
      </c>
      <c r="V35" s="1">
        <v>150</v>
      </c>
      <c r="W35" s="2">
        <f t="shared" si="10"/>
        <v>100</v>
      </c>
      <c r="X35" s="1">
        <v>150</v>
      </c>
      <c r="Y35" s="2">
        <f t="shared" si="11"/>
        <v>93.75</v>
      </c>
      <c r="Z35" s="1">
        <v>150</v>
      </c>
      <c r="AA35" s="2">
        <f t="shared" si="12"/>
        <v>85.714285714285708</v>
      </c>
      <c r="AB35" s="1">
        <v>140</v>
      </c>
      <c r="AC35" s="2">
        <f t="shared" si="13"/>
        <v>90.322580645161295</v>
      </c>
      <c r="AD35" s="1">
        <v>125</v>
      </c>
      <c r="AE35" s="2">
        <f t="shared" si="14"/>
        <v>100</v>
      </c>
    </row>
    <row r="36" spans="1:31">
      <c r="A36" s="1">
        <v>101032039</v>
      </c>
      <c r="B36" s="1">
        <v>102</v>
      </c>
      <c r="C36" s="2">
        <f t="shared" si="28"/>
        <v>78.461538461538467</v>
      </c>
      <c r="D36" s="1">
        <v>140</v>
      </c>
      <c r="E36" s="2">
        <f t="shared" si="29"/>
        <v>77.777777777777771</v>
      </c>
      <c r="F36" s="1">
        <v>85</v>
      </c>
      <c r="G36" s="2">
        <f t="shared" si="30"/>
        <v>80.952380952380949</v>
      </c>
      <c r="H36" s="1">
        <v>195</v>
      </c>
      <c r="I36" s="2">
        <f t="shared" si="21"/>
        <v>84.782608695652172</v>
      </c>
      <c r="J36" s="1">
        <v>0</v>
      </c>
      <c r="K36" s="2">
        <f t="shared" si="22"/>
        <v>0</v>
      </c>
      <c r="L36" s="1">
        <v>227</v>
      </c>
      <c r="M36" s="2">
        <f t="shared" si="23"/>
        <v>66.764705882352942</v>
      </c>
      <c r="N36" s="1">
        <v>180</v>
      </c>
      <c r="O36" s="2">
        <f t="shared" si="24"/>
        <v>72</v>
      </c>
      <c r="P36" s="1">
        <v>225</v>
      </c>
      <c r="Q36" s="2">
        <f t="shared" si="25"/>
        <v>80.357142857142861</v>
      </c>
      <c r="R36" s="1">
        <v>0</v>
      </c>
      <c r="S36" s="2">
        <f t="shared" si="26"/>
        <v>0</v>
      </c>
      <c r="T36" s="1">
        <v>200</v>
      </c>
      <c r="U36" s="2">
        <f t="shared" si="27"/>
        <v>86.956521739130437</v>
      </c>
      <c r="V36" s="1">
        <v>0</v>
      </c>
      <c r="W36" s="2">
        <f t="shared" si="10"/>
        <v>0</v>
      </c>
      <c r="X36" s="1">
        <v>0</v>
      </c>
      <c r="Y36" s="2">
        <f t="shared" si="11"/>
        <v>0</v>
      </c>
      <c r="Z36" s="1">
        <v>145</v>
      </c>
      <c r="AA36" s="2">
        <f t="shared" si="12"/>
        <v>82.857142857142861</v>
      </c>
      <c r="AB36" s="1">
        <v>0</v>
      </c>
      <c r="AC36" s="2">
        <f t="shared" si="13"/>
        <v>0</v>
      </c>
      <c r="AD36" s="1">
        <v>0</v>
      </c>
      <c r="AE36" s="2">
        <f t="shared" si="14"/>
        <v>0</v>
      </c>
    </row>
    <row r="37" spans="1:31">
      <c r="A37" s="1">
        <v>101034064</v>
      </c>
      <c r="B37" s="1">
        <v>0</v>
      </c>
      <c r="C37" s="2">
        <f t="shared" si="28"/>
        <v>0</v>
      </c>
      <c r="D37" s="1">
        <v>0</v>
      </c>
      <c r="E37" s="2">
        <f t="shared" si="29"/>
        <v>0</v>
      </c>
      <c r="F37" s="1">
        <v>0</v>
      </c>
      <c r="G37" s="2">
        <f t="shared" si="30"/>
        <v>0</v>
      </c>
      <c r="H37" s="1">
        <v>0</v>
      </c>
      <c r="I37" s="2">
        <f t="shared" si="21"/>
        <v>0</v>
      </c>
      <c r="J37" s="1">
        <v>0</v>
      </c>
      <c r="K37" s="2">
        <f t="shared" si="22"/>
        <v>0</v>
      </c>
      <c r="L37" s="1">
        <v>0</v>
      </c>
      <c r="M37" s="2">
        <f t="shared" si="23"/>
        <v>0</v>
      </c>
      <c r="N37" s="1">
        <v>0</v>
      </c>
      <c r="O37" s="2">
        <f t="shared" si="24"/>
        <v>0</v>
      </c>
      <c r="P37" s="1">
        <v>0</v>
      </c>
      <c r="Q37" s="2">
        <f t="shared" si="25"/>
        <v>0</v>
      </c>
      <c r="R37" s="1">
        <v>0</v>
      </c>
      <c r="S37" s="2">
        <f t="shared" si="26"/>
        <v>0</v>
      </c>
      <c r="T37" s="1">
        <v>0</v>
      </c>
      <c r="U37" s="2">
        <f t="shared" si="27"/>
        <v>0</v>
      </c>
      <c r="V37" s="6">
        <v>0</v>
      </c>
      <c r="W37" s="2">
        <f t="shared" si="10"/>
        <v>0</v>
      </c>
      <c r="X37" s="1">
        <v>0</v>
      </c>
      <c r="Y37" s="2">
        <f t="shared" si="11"/>
        <v>0</v>
      </c>
      <c r="Z37" s="1">
        <v>0</v>
      </c>
      <c r="AA37" s="2">
        <f t="shared" si="12"/>
        <v>0</v>
      </c>
      <c r="AB37" s="1">
        <v>0</v>
      </c>
      <c r="AC37" s="2">
        <f t="shared" si="13"/>
        <v>0</v>
      </c>
      <c r="AD37" s="1">
        <v>0</v>
      </c>
      <c r="AE37" s="2">
        <f t="shared" si="14"/>
        <v>0</v>
      </c>
    </row>
    <row r="38" spans="1:31">
      <c r="A38" s="1">
        <v>101048226</v>
      </c>
      <c r="B38" s="1">
        <v>83</v>
      </c>
      <c r="C38" s="2">
        <f t="shared" ref="C38:C63" si="31">B38*100/130</f>
        <v>63.846153846153847</v>
      </c>
      <c r="D38" s="1">
        <v>110</v>
      </c>
      <c r="E38" s="2">
        <f t="shared" ref="E38:E63" si="32">D38*100/180</f>
        <v>61.111111111111114</v>
      </c>
      <c r="F38" s="1">
        <v>90</v>
      </c>
      <c r="G38" s="2">
        <f t="shared" ref="G38:G63" si="33">F38*100/105</f>
        <v>85.714285714285708</v>
      </c>
      <c r="H38" s="1">
        <v>215</v>
      </c>
      <c r="I38" s="2">
        <f t="shared" si="21"/>
        <v>93.478260869565219</v>
      </c>
      <c r="J38" s="1">
        <v>175</v>
      </c>
      <c r="K38" s="2">
        <f t="shared" si="22"/>
        <v>64.81481481481481</v>
      </c>
      <c r="L38" s="1">
        <v>123</v>
      </c>
      <c r="M38" s="2">
        <f t="shared" si="23"/>
        <v>36.176470588235297</v>
      </c>
      <c r="N38" s="1">
        <v>190</v>
      </c>
      <c r="O38" s="2">
        <f t="shared" si="24"/>
        <v>76</v>
      </c>
      <c r="P38" s="1">
        <v>240</v>
      </c>
      <c r="Q38" s="2">
        <f t="shared" si="25"/>
        <v>85.714285714285708</v>
      </c>
      <c r="R38" s="1">
        <v>60</v>
      </c>
      <c r="S38" s="2">
        <f t="shared" si="26"/>
        <v>36.363636363636367</v>
      </c>
      <c r="T38" s="1">
        <v>195</v>
      </c>
      <c r="U38" s="2">
        <f t="shared" si="27"/>
        <v>84.782608695652172</v>
      </c>
      <c r="V38" s="1">
        <v>115</v>
      </c>
      <c r="W38" s="2">
        <f t="shared" si="10"/>
        <v>76.666666666666671</v>
      </c>
      <c r="X38" s="1">
        <v>125</v>
      </c>
      <c r="Y38" s="2">
        <f t="shared" si="11"/>
        <v>78.125</v>
      </c>
      <c r="Z38" s="1">
        <v>145</v>
      </c>
      <c r="AA38" s="2">
        <f t="shared" si="12"/>
        <v>82.857142857142861</v>
      </c>
      <c r="AB38" s="1">
        <v>120</v>
      </c>
      <c r="AC38" s="2">
        <f t="shared" si="13"/>
        <v>77.41935483870968</v>
      </c>
      <c r="AD38" s="1">
        <v>0</v>
      </c>
      <c r="AE38" s="2">
        <f t="shared" si="14"/>
        <v>0</v>
      </c>
    </row>
    <row r="39" spans="1:31">
      <c r="A39" s="1">
        <v>101061125</v>
      </c>
      <c r="B39" s="1">
        <v>0</v>
      </c>
      <c r="C39" s="2">
        <f t="shared" si="31"/>
        <v>0</v>
      </c>
      <c r="D39" s="1">
        <v>0</v>
      </c>
      <c r="E39" s="2">
        <f t="shared" si="32"/>
        <v>0</v>
      </c>
      <c r="F39" s="1">
        <v>0</v>
      </c>
      <c r="G39" s="2">
        <f t="shared" si="33"/>
        <v>0</v>
      </c>
      <c r="H39" s="1">
        <v>140</v>
      </c>
      <c r="I39" s="2">
        <f t="shared" si="21"/>
        <v>60.869565217391305</v>
      </c>
      <c r="J39" s="1">
        <v>220</v>
      </c>
      <c r="K39" s="2">
        <f t="shared" si="22"/>
        <v>81.481481481481481</v>
      </c>
      <c r="L39" s="1">
        <v>0</v>
      </c>
      <c r="M39" s="2">
        <f t="shared" si="23"/>
        <v>0</v>
      </c>
      <c r="N39" s="1">
        <v>175</v>
      </c>
      <c r="O39" s="2">
        <f t="shared" si="24"/>
        <v>70</v>
      </c>
      <c r="P39" s="1">
        <v>178</v>
      </c>
      <c r="Q39" s="2">
        <f t="shared" si="25"/>
        <v>63.571428571428569</v>
      </c>
      <c r="R39" s="1">
        <v>138</v>
      </c>
      <c r="S39" s="2">
        <f t="shared" si="26"/>
        <v>83.63636363636364</v>
      </c>
      <c r="T39" s="1">
        <v>180</v>
      </c>
      <c r="U39" s="2">
        <f t="shared" si="27"/>
        <v>78.260869565217391</v>
      </c>
      <c r="V39" s="1">
        <v>125</v>
      </c>
      <c r="W39" s="2">
        <f t="shared" si="10"/>
        <v>83.333333333333329</v>
      </c>
      <c r="X39" s="1">
        <v>135</v>
      </c>
      <c r="Y39" s="2">
        <f t="shared" si="11"/>
        <v>84.375</v>
      </c>
      <c r="Z39" s="1">
        <v>105</v>
      </c>
      <c r="AA39" s="2">
        <f t="shared" si="12"/>
        <v>60</v>
      </c>
      <c r="AB39" s="1">
        <v>0</v>
      </c>
      <c r="AC39" s="2">
        <f t="shared" si="13"/>
        <v>0</v>
      </c>
      <c r="AD39" s="1">
        <v>0</v>
      </c>
      <c r="AE39" s="2">
        <f t="shared" si="14"/>
        <v>0</v>
      </c>
    </row>
    <row r="40" spans="1:31">
      <c r="A40" s="1">
        <v>101061224</v>
      </c>
      <c r="B40" s="1">
        <v>90</v>
      </c>
      <c r="C40" s="2">
        <f t="shared" si="31"/>
        <v>69.230769230769226</v>
      </c>
      <c r="D40" s="1">
        <v>165</v>
      </c>
      <c r="E40" s="2">
        <f t="shared" si="32"/>
        <v>91.666666666666671</v>
      </c>
      <c r="F40" s="1">
        <v>90</v>
      </c>
      <c r="G40" s="2">
        <f t="shared" si="33"/>
        <v>85.714285714285708</v>
      </c>
      <c r="H40" s="1">
        <v>190</v>
      </c>
      <c r="I40" s="2">
        <f t="shared" si="21"/>
        <v>82.608695652173907</v>
      </c>
      <c r="J40" s="1">
        <v>235</v>
      </c>
      <c r="K40" s="2">
        <f t="shared" si="22"/>
        <v>87.037037037037038</v>
      </c>
      <c r="L40" s="1">
        <v>291</v>
      </c>
      <c r="M40" s="2">
        <f t="shared" ref="M40:M60" si="34">L40*100/340</f>
        <v>85.588235294117652</v>
      </c>
      <c r="N40" s="1">
        <v>220</v>
      </c>
      <c r="O40" s="2">
        <f t="shared" ref="O40:O60" si="35">N40*100/250</f>
        <v>88</v>
      </c>
      <c r="P40" s="1">
        <v>0</v>
      </c>
      <c r="Q40" s="2">
        <f t="shared" ref="Q40:Q60" si="36">P40*100/280</f>
        <v>0</v>
      </c>
      <c r="R40" s="1">
        <v>130</v>
      </c>
      <c r="S40" s="2">
        <f t="shared" ref="S40:S60" si="37">R40*100/165</f>
        <v>78.787878787878782</v>
      </c>
      <c r="T40" s="1">
        <v>195</v>
      </c>
      <c r="U40" s="2">
        <f t="shared" ref="U40:U60" si="38">T40*100/230</f>
        <v>84.782608695652172</v>
      </c>
      <c r="V40" s="1">
        <v>145</v>
      </c>
      <c r="W40" s="2">
        <f t="shared" si="10"/>
        <v>96.666666666666671</v>
      </c>
      <c r="X40" s="1">
        <v>130</v>
      </c>
      <c r="Y40" s="2">
        <f t="shared" si="11"/>
        <v>81.25</v>
      </c>
      <c r="Z40" s="1">
        <v>155</v>
      </c>
      <c r="AA40" s="2">
        <f t="shared" si="12"/>
        <v>88.571428571428569</v>
      </c>
      <c r="AB40" s="1">
        <v>115</v>
      </c>
      <c r="AC40" s="2">
        <f t="shared" si="13"/>
        <v>74.193548387096769</v>
      </c>
      <c r="AD40" s="1">
        <v>105</v>
      </c>
      <c r="AE40" s="2">
        <f t="shared" si="14"/>
        <v>84</v>
      </c>
    </row>
    <row r="41" spans="1:31">
      <c r="A41" s="1">
        <v>101061229</v>
      </c>
      <c r="B41" s="1">
        <v>0</v>
      </c>
      <c r="C41" s="2">
        <f t="shared" si="31"/>
        <v>0</v>
      </c>
      <c r="D41" s="1">
        <v>0</v>
      </c>
      <c r="E41" s="2">
        <f t="shared" si="32"/>
        <v>0</v>
      </c>
      <c r="F41" s="1">
        <v>0</v>
      </c>
      <c r="G41" s="2">
        <f t="shared" si="33"/>
        <v>0</v>
      </c>
      <c r="H41" s="1">
        <v>0</v>
      </c>
      <c r="I41" s="2">
        <f t="shared" si="21"/>
        <v>0</v>
      </c>
      <c r="J41" s="1">
        <v>0</v>
      </c>
      <c r="K41" s="2">
        <f t="shared" si="22"/>
        <v>0</v>
      </c>
      <c r="L41" s="1">
        <v>0</v>
      </c>
      <c r="M41" s="2">
        <f t="shared" si="34"/>
        <v>0</v>
      </c>
      <c r="N41" s="1">
        <v>0</v>
      </c>
      <c r="O41" s="2">
        <f t="shared" si="35"/>
        <v>0</v>
      </c>
      <c r="P41" s="1">
        <v>0</v>
      </c>
      <c r="Q41" s="2">
        <f t="shared" si="36"/>
        <v>0</v>
      </c>
      <c r="R41" s="1">
        <v>0</v>
      </c>
      <c r="S41" s="2">
        <f t="shared" si="37"/>
        <v>0</v>
      </c>
      <c r="T41" s="1">
        <v>0</v>
      </c>
      <c r="U41" s="2">
        <f t="shared" si="38"/>
        <v>0</v>
      </c>
      <c r="V41" s="1">
        <v>0</v>
      </c>
      <c r="W41" s="2">
        <f t="shared" si="10"/>
        <v>0</v>
      </c>
      <c r="X41" s="1">
        <v>0</v>
      </c>
      <c r="Y41" s="2">
        <f t="shared" si="11"/>
        <v>0</v>
      </c>
      <c r="Z41" s="1">
        <v>0</v>
      </c>
      <c r="AA41" s="2">
        <f t="shared" si="12"/>
        <v>0</v>
      </c>
      <c r="AB41" s="1">
        <v>0</v>
      </c>
      <c r="AC41" s="2">
        <f t="shared" si="13"/>
        <v>0</v>
      </c>
      <c r="AD41" s="1">
        <v>0</v>
      </c>
      <c r="AE41" s="2">
        <f t="shared" si="14"/>
        <v>0</v>
      </c>
    </row>
    <row r="42" spans="1:31">
      <c r="A42" s="1">
        <v>101062215</v>
      </c>
      <c r="B42" s="1">
        <v>77</v>
      </c>
      <c r="C42" s="2">
        <f t="shared" si="31"/>
        <v>59.230769230769234</v>
      </c>
      <c r="D42" s="1">
        <v>120</v>
      </c>
      <c r="E42" s="2">
        <f t="shared" si="32"/>
        <v>66.666666666666671</v>
      </c>
      <c r="F42" s="1">
        <v>65</v>
      </c>
      <c r="G42" s="2">
        <f t="shared" si="33"/>
        <v>61.904761904761905</v>
      </c>
      <c r="H42" s="1">
        <v>190</v>
      </c>
      <c r="I42" s="2">
        <f t="shared" si="21"/>
        <v>82.608695652173907</v>
      </c>
      <c r="J42" s="1">
        <v>210</v>
      </c>
      <c r="K42" s="2">
        <f t="shared" si="22"/>
        <v>77.777777777777771</v>
      </c>
      <c r="L42" s="1">
        <v>262</v>
      </c>
      <c r="M42" s="2">
        <f t="shared" si="34"/>
        <v>77.058823529411768</v>
      </c>
      <c r="N42" s="1">
        <v>225</v>
      </c>
      <c r="O42" s="2">
        <f t="shared" si="35"/>
        <v>90</v>
      </c>
      <c r="P42" s="1">
        <v>250</v>
      </c>
      <c r="Q42" s="2">
        <f t="shared" si="36"/>
        <v>89.285714285714292</v>
      </c>
      <c r="R42" s="1">
        <v>135</v>
      </c>
      <c r="S42" s="2">
        <f t="shared" si="37"/>
        <v>81.818181818181813</v>
      </c>
      <c r="T42" s="1">
        <v>195</v>
      </c>
      <c r="U42" s="2">
        <f t="shared" si="38"/>
        <v>84.782608695652172</v>
      </c>
      <c r="V42" s="1">
        <v>140</v>
      </c>
      <c r="W42" s="2">
        <f t="shared" si="10"/>
        <v>93.333333333333329</v>
      </c>
      <c r="X42" s="1">
        <v>140</v>
      </c>
      <c r="Y42" s="2">
        <f t="shared" si="11"/>
        <v>87.5</v>
      </c>
      <c r="Z42" s="1">
        <v>155</v>
      </c>
      <c r="AA42" s="2">
        <f t="shared" si="12"/>
        <v>88.571428571428569</v>
      </c>
      <c r="AB42" s="1">
        <v>125</v>
      </c>
      <c r="AC42" s="2">
        <f t="shared" si="13"/>
        <v>80.645161290322577</v>
      </c>
      <c r="AD42" s="1">
        <v>120</v>
      </c>
      <c r="AE42" s="2">
        <f t="shared" si="14"/>
        <v>96</v>
      </c>
    </row>
    <row r="43" spans="1:31">
      <c r="A43" s="1">
        <v>101062230</v>
      </c>
      <c r="B43" s="1">
        <v>110</v>
      </c>
      <c r="C43" s="2">
        <f t="shared" si="31"/>
        <v>84.615384615384613</v>
      </c>
      <c r="D43" s="1">
        <v>130</v>
      </c>
      <c r="E43" s="2">
        <f t="shared" si="32"/>
        <v>72.222222222222229</v>
      </c>
      <c r="F43" s="1">
        <v>90</v>
      </c>
      <c r="G43" s="2">
        <f t="shared" si="33"/>
        <v>85.714285714285708</v>
      </c>
      <c r="H43" s="1">
        <v>190</v>
      </c>
      <c r="I43" s="2">
        <f t="shared" si="21"/>
        <v>82.608695652173907</v>
      </c>
      <c r="J43" s="1">
        <v>255</v>
      </c>
      <c r="K43" s="2">
        <f t="shared" si="22"/>
        <v>94.444444444444443</v>
      </c>
      <c r="L43" s="1">
        <v>0</v>
      </c>
      <c r="M43" s="2">
        <f t="shared" si="34"/>
        <v>0</v>
      </c>
      <c r="N43" s="1">
        <v>237</v>
      </c>
      <c r="O43" s="2">
        <f t="shared" si="35"/>
        <v>94.8</v>
      </c>
      <c r="P43" s="1">
        <v>240</v>
      </c>
      <c r="Q43" s="2">
        <f t="shared" si="36"/>
        <v>85.714285714285708</v>
      </c>
      <c r="R43" s="1">
        <v>135</v>
      </c>
      <c r="S43" s="2">
        <f t="shared" si="37"/>
        <v>81.818181818181813</v>
      </c>
      <c r="T43" s="1">
        <v>205</v>
      </c>
      <c r="U43" s="2">
        <f t="shared" si="38"/>
        <v>89.130434782608702</v>
      </c>
      <c r="V43" s="1">
        <v>0</v>
      </c>
      <c r="W43" s="2">
        <f t="shared" si="10"/>
        <v>0</v>
      </c>
      <c r="X43" s="1">
        <v>0</v>
      </c>
      <c r="Y43" s="2">
        <f t="shared" si="11"/>
        <v>0</v>
      </c>
      <c r="Z43" s="1">
        <v>165</v>
      </c>
      <c r="AA43" s="2">
        <f t="shared" si="12"/>
        <v>94.285714285714292</v>
      </c>
      <c r="AB43" s="1">
        <v>130</v>
      </c>
      <c r="AC43" s="2">
        <f t="shared" si="13"/>
        <v>83.870967741935488</v>
      </c>
      <c r="AD43" s="1">
        <v>125</v>
      </c>
      <c r="AE43" s="2">
        <f t="shared" si="14"/>
        <v>100</v>
      </c>
    </row>
    <row r="44" spans="1:31">
      <c r="A44" s="1">
        <v>101062326</v>
      </c>
      <c r="B44" s="1">
        <v>107</v>
      </c>
      <c r="C44" s="2">
        <f t="shared" si="31"/>
        <v>82.307692307692307</v>
      </c>
      <c r="D44" s="1">
        <v>140</v>
      </c>
      <c r="E44" s="2">
        <f t="shared" si="32"/>
        <v>77.777777777777771</v>
      </c>
      <c r="F44" s="1">
        <v>80</v>
      </c>
      <c r="G44" s="2">
        <f t="shared" si="33"/>
        <v>76.19047619047619</v>
      </c>
      <c r="H44" s="1">
        <v>215</v>
      </c>
      <c r="I44" s="2">
        <f t="shared" si="21"/>
        <v>93.478260869565219</v>
      </c>
      <c r="J44" s="1">
        <v>225</v>
      </c>
      <c r="K44" s="2">
        <f t="shared" si="22"/>
        <v>83.333333333333329</v>
      </c>
      <c r="L44" s="1">
        <v>316</v>
      </c>
      <c r="M44" s="2">
        <f t="shared" si="34"/>
        <v>92.941176470588232</v>
      </c>
      <c r="N44" s="1">
        <v>232</v>
      </c>
      <c r="O44" s="2">
        <f t="shared" si="35"/>
        <v>92.8</v>
      </c>
      <c r="P44" s="1">
        <v>200</v>
      </c>
      <c r="Q44" s="2">
        <f t="shared" si="36"/>
        <v>71.428571428571431</v>
      </c>
      <c r="R44" s="1">
        <v>135</v>
      </c>
      <c r="S44" s="2">
        <f t="shared" si="37"/>
        <v>81.818181818181813</v>
      </c>
      <c r="T44" s="1">
        <v>200</v>
      </c>
      <c r="U44" s="2">
        <f t="shared" si="38"/>
        <v>86.956521739130437</v>
      </c>
      <c r="V44" s="1">
        <v>120</v>
      </c>
      <c r="W44" s="2">
        <f t="shared" si="10"/>
        <v>80</v>
      </c>
      <c r="X44" s="1">
        <v>145</v>
      </c>
      <c r="Y44" s="2">
        <f t="shared" si="11"/>
        <v>90.625</v>
      </c>
      <c r="Z44" s="1">
        <v>160</v>
      </c>
      <c r="AA44" s="2">
        <f t="shared" si="12"/>
        <v>91.428571428571431</v>
      </c>
      <c r="AB44" s="1">
        <v>115</v>
      </c>
      <c r="AC44" s="2">
        <f t="shared" si="13"/>
        <v>74.193548387096769</v>
      </c>
      <c r="AD44" s="1">
        <v>120</v>
      </c>
      <c r="AE44" s="2">
        <f t="shared" si="14"/>
        <v>96</v>
      </c>
    </row>
    <row r="45" spans="1:31">
      <c r="A45" s="1">
        <v>101062331</v>
      </c>
      <c r="B45" s="1">
        <v>72</v>
      </c>
      <c r="C45" s="2">
        <f t="shared" si="31"/>
        <v>55.384615384615387</v>
      </c>
      <c r="D45" s="1">
        <v>120</v>
      </c>
      <c r="E45" s="2">
        <f t="shared" si="32"/>
        <v>66.666666666666671</v>
      </c>
      <c r="F45" s="1">
        <v>60</v>
      </c>
      <c r="G45" s="2">
        <f t="shared" si="33"/>
        <v>57.142857142857146</v>
      </c>
      <c r="H45" s="1">
        <v>120</v>
      </c>
      <c r="I45" s="2">
        <f t="shared" si="21"/>
        <v>52.173913043478258</v>
      </c>
      <c r="J45" s="1">
        <v>190</v>
      </c>
      <c r="K45" s="2">
        <f t="shared" si="22"/>
        <v>70.370370370370367</v>
      </c>
      <c r="L45" s="1">
        <v>260</v>
      </c>
      <c r="M45" s="2">
        <f t="shared" si="34"/>
        <v>76.470588235294116</v>
      </c>
      <c r="N45" s="1">
        <v>237</v>
      </c>
      <c r="O45" s="2">
        <f t="shared" si="35"/>
        <v>94.8</v>
      </c>
      <c r="P45" s="1">
        <v>255</v>
      </c>
      <c r="Q45" s="2">
        <f t="shared" si="36"/>
        <v>91.071428571428569</v>
      </c>
      <c r="R45" s="1">
        <v>140</v>
      </c>
      <c r="S45" s="2">
        <f t="shared" si="37"/>
        <v>84.848484848484844</v>
      </c>
      <c r="T45" s="1">
        <v>190</v>
      </c>
      <c r="U45" s="2">
        <f t="shared" si="38"/>
        <v>82.608695652173907</v>
      </c>
      <c r="V45" s="1">
        <v>145</v>
      </c>
      <c r="W45" s="2">
        <f t="shared" si="10"/>
        <v>96.666666666666671</v>
      </c>
      <c r="X45" s="1">
        <v>140</v>
      </c>
      <c r="Y45" s="2">
        <f t="shared" si="11"/>
        <v>87.5</v>
      </c>
      <c r="Z45" s="1">
        <v>170</v>
      </c>
      <c r="AA45" s="2">
        <f t="shared" si="12"/>
        <v>97.142857142857139</v>
      </c>
      <c r="AB45" s="1">
        <v>145</v>
      </c>
      <c r="AC45" s="2">
        <f t="shared" si="13"/>
        <v>93.548387096774192</v>
      </c>
      <c r="AD45" s="1">
        <v>120</v>
      </c>
      <c r="AE45" s="2">
        <f t="shared" si="14"/>
        <v>96</v>
      </c>
    </row>
    <row r="46" spans="1:31">
      <c r="A46" s="1">
        <v>101070004</v>
      </c>
      <c r="B46" s="1">
        <v>90</v>
      </c>
      <c r="C46" s="2">
        <f t="shared" si="31"/>
        <v>69.230769230769226</v>
      </c>
      <c r="D46" s="1">
        <v>135</v>
      </c>
      <c r="E46" s="2">
        <f t="shared" si="32"/>
        <v>75</v>
      </c>
      <c r="F46" s="1">
        <v>95</v>
      </c>
      <c r="G46" s="2">
        <f t="shared" si="33"/>
        <v>90.476190476190482</v>
      </c>
      <c r="H46" s="1">
        <v>220</v>
      </c>
      <c r="I46" s="2">
        <f t="shared" si="21"/>
        <v>95.652173913043484</v>
      </c>
      <c r="J46" s="1">
        <v>255</v>
      </c>
      <c r="K46" s="2">
        <f t="shared" si="22"/>
        <v>94.444444444444443</v>
      </c>
      <c r="L46" s="1">
        <v>296</v>
      </c>
      <c r="M46" s="2">
        <f t="shared" si="34"/>
        <v>87.058823529411768</v>
      </c>
      <c r="N46" s="1">
        <v>240</v>
      </c>
      <c r="O46" s="2">
        <f t="shared" si="35"/>
        <v>96</v>
      </c>
      <c r="P46" s="1">
        <v>257</v>
      </c>
      <c r="Q46" s="2">
        <f t="shared" si="36"/>
        <v>91.785714285714292</v>
      </c>
      <c r="R46" s="1">
        <v>0</v>
      </c>
      <c r="S46" s="2">
        <f t="shared" si="37"/>
        <v>0</v>
      </c>
      <c r="T46" s="1">
        <v>210</v>
      </c>
      <c r="U46" s="2">
        <f t="shared" si="38"/>
        <v>91.304347826086953</v>
      </c>
      <c r="V46" s="1">
        <v>145</v>
      </c>
      <c r="W46" s="2">
        <f t="shared" si="10"/>
        <v>96.666666666666671</v>
      </c>
      <c r="X46" s="1">
        <v>140</v>
      </c>
      <c r="Y46" s="2">
        <f t="shared" si="11"/>
        <v>87.5</v>
      </c>
      <c r="Z46" s="1">
        <v>0</v>
      </c>
      <c r="AA46" s="2">
        <f t="shared" si="12"/>
        <v>0</v>
      </c>
      <c r="AB46" s="1">
        <v>130</v>
      </c>
      <c r="AC46" s="2">
        <f t="shared" si="13"/>
        <v>83.870967741935488</v>
      </c>
      <c r="AD46" s="1">
        <v>125</v>
      </c>
      <c r="AE46" s="2">
        <f t="shared" si="14"/>
        <v>100</v>
      </c>
    </row>
    <row r="47" spans="1:31">
      <c r="A47" s="1">
        <v>101070017</v>
      </c>
      <c r="B47" s="1">
        <v>0</v>
      </c>
      <c r="C47" s="2">
        <f t="shared" si="31"/>
        <v>0</v>
      </c>
      <c r="D47" s="1">
        <v>0</v>
      </c>
      <c r="E47" s="2">
        <f t="shared" si="32"/>
        <v>0</v>
      </c>
      <c r="F47" s="1">
        <v>0</v>
      </c>
      <c r="G47" s="2">
        <f t="shared" si="33"/>
        <v>0</v>
      </c>
      <c r="H47" s="1">
        <v>0</v>
      </c>
      <c r="I47" s="2">
        <f t="shared" si="21"/>
        <v>0</v>
      </c>
      <c r="J47" s="1">
        <v>0</v>
      </c>
      <c r="K47" s="2">
        <f t="shared" si="22"/>
        <v>0</v>
      </c>
      <c r="L47" s="1">
        <v>0</v>
      </c>
      <c r="M47" s="2">
        <f t="shared" si="34"/>
        <v>0</v>
      </c>
      <c r="N47" s="1">
        <v>0</v>
      </c>
      <c r="O47" s="2">
        <f t="shared" si="35"/>
        <v>0</v>
      </c>
      <c r="P47" s="1">
        <v>240</v>
      </c>
      <c r="Q47" s="2">
        <f t="shared" si="36"/>
        <v>85.714285714285708</v>
      </c>
      <c r="R47" s="1">
        <v>0</v>
      </c>
      <c r="S47" s="2">
        <f t="shared" si="37"/>
        <v>0</v>
      </c>
      <c r="T47" s="1">
        <v>0</v>
      </c>
      <c r="U47" s="2">
        <f t="shared" si="38"/>
        <v>0</v>
      </c>
      <c r="V47" s="1">
        <v>0</v>
      </c>
      <c r="W47" s="2">
        <f t="shared" si="10"/>
        <v>0</v>
      </c>
      <c r="X47" s="1">
        <v>0</v>
      </c>
      <c r="Y47" s="2">
        <f t="shared" si="11"/>
        <v>0</v>
      </c>
      <c r="Z47" s="1">
        <v>0</v>
      </c>
      <c r="AA47" s="2">
        <f t="shared" si="12"/>
        <v>0</v>
      </c>
      <c r="AB47" s="1">
        <v>0</v>
      </c>
      <c r="AC47" s="2">
        <f t="shared" si="13"/>
        <v>0</v>
      </c>
      <c r="AD47" s="1">
        <v>0</v>
      </c>
      <c r="AE47" s="2">
        <f t="shared" si="14"/>
        <v>0</v>
      </c>
    </row>
    <row r="48" spans="1:31">
      <c r="A48" s="1">
        <v>101070033</v>
      </c>
      <c r="B48" s="1">
        <v>45</v>
      </c>
      <c r="C48" s="2">
        <f t="shared" si="31"/>
        <v>34.615384615384613</v>
      </c>
      <c r="D48" s="1">
        <v>85</v>
      </c>
      <c r="E48" s="2">
        <f t="shared" si="32"/>
        <v>47.222222222222221</v>
      </c>
      <c r="F48" s="1">
        <v>90</v>
      </c>
      <c r="G48" s="2">
        <f t="shared" si="33"/>
        <v>85.714285714285708</v>
      </c>
      <c r="H48" s="1">
        <v>225</v>
      </c>
      <c r="I48" s="2">
        <f t="shared" ref="I48:I57" si="39">H48*100/230</f>
        <v>97.826086956521735</v>
      </c>
      <c r="J48" s="1">
        <v>260</v>
      </c>
      <c r="K48" s="2">
        <f t="shared" ref="K48:K57" si="40">J48*100/270</f>
        <v>96.296296296296291</v>
      </c>
      <c r="L48" s="1">
        <v>332</v>
      </c>
      <c r="M48" s="2">
        <f t="shared" si="34"/>
        <v>97.647058823529406</v>
      </c>
      <c r="N48" s="1">
        <v>242</v>
      </c>
      <c r="O48" s="2">
        <f t="shared" si="35"/>
        <v>96.8</v>
      </c>
      <c r="P48" s="1">
        <v>267</v>
      </c>
      <c r="Q48" s="2">
        <f t="shared" si="36"/>
        <v>95.357142857142861</v>
      </c>
      <c r="R48" s="1">
        <v>135</v>
      </c>
      <c r="S48" s="2">
        <f t="shared" si="37"/>
        <v>81.818181818181813</v>
      </c>
      <c r="T48" s="1">
        <v>195</v>
      </c>
      <c r="U48" s="2">
        <f t="shared" si="38"/>
        <v>84.782608695652172</v>
      </c>
      <c r="V48" s="1">
        <v>145</v>
      </c>
      <c r="W48" s="2">
        <f t="shared" si="10"/>
        <v>96.666666666666671</v>
      </c>
      <c r="X48" s="1">
        <v>0</v>
      </c>
      <c r="Y48" s="2">
        <f t="shared" si="11"/>
        <v>0</v>
      </c>
      <c r="Z48" s="1">
        <v>120</v>
      </c>
      <c r="AA48" s="2">
        <f t="shared" si="12"/>
        <v>68.571428571428569</v>
      </c>
      <c r="AB48" s="1">
        <v>130</v>
      </c>
      <c r="AC48" s="2">
        <f t="shared" si="13"/>
        <v>83.870967741935488</v>
      </c>
      <c r="AD48" s="1">
        <v>125</v>
      </c>
      <c r="AE48" s="2">
        <f t="shared" si="14"/>
        <v>100</v>
      </c>
    </row>
    <row r="49" spans="1:31">
      <c r="A49" s="1">
        <v>101070034</v>
      </c>
      <c r="B49" s="1">
        <v>55</v>
      </c>
      <c r="C49" s="2">
        <f t="shared" si="31"/>
        <v>42.307692307692307</v>
      </c>
      <c r="D49" s="1">
        <v>135</v>
      </c>
      <c r="E49" s="2">
        <f t="shared" si="32"/>
        <v>75</v>
      </c>
      <c r="F49" s="1">
        <v>85</v>
      </c>
      <c r="G49" s="2">
        <f t="shared" si="33"/>
        <v>80.952380952380949</v>
      </c>
      <c r="H49" s="1">
        <v>205</v>
      </c>
      <c r="I49" s="2">
        <f t="shared" si="39"/>
        <v>89.130434782608702</v>
      </c>
      <c r="J49" s="1">
        <v>235</v>
      </c>
      <c r="K49" s="2">
        <f t="shared" si="40"/>
        <v>87.037037037037038</v>
      </c>
      <c r="L49" s="1">
        <v>324</v>
      </c>
      <c r="M49" s="2">
        <f t="shared" si="34"/>
        <v>95.294117647058826</v>
      </c>
      <c r="N49" s="1">
        <v>232</v>
      </c>
      <c r="O49" s="2">
        <f t="shared" si="35"/>
        <v>92.8</v>
      </c>
      <c r="P49" s="1">
        <v>252</v>
      </c>
      <c r="Q49" s="2">
        <f t="shared" si="36"/>
        <v>90</v>
      </c>
      <c r="R49" s="1">
        <v>140</v>
      </c>
      <c r="S49" s="2">
        <f t="shared" si="37"/>
        <v>84.848484848484844</v>
      </c>
      <c r="T49" s="1">
        <v>205</v>
      </c>
      <c r="U49" s="2">
        <f t="shared" si="38"/>
        <v>89.130434782608702</v>
      </c>
      <c r="V49" s="1">
        <v>145</v>
      </c>
      <c r="W49" s="2">
        <f t="shared" si="10"/>
        <v>96.666666666666671</v>
      </c>
      <c r="X49" s="1">
        <v>140</v>
      </c>
      <c r="Y49" s="2">
        <f t="shared" si="11"/>
        <v>87.5</v>
      </c>
      <c r="Z49" s="1">
        <v>0</v>
      </c>
      <c r="AA49" s="2">
        <f t="shared" si="12"/>
        <v>0</v>
      </c>
      <c r="AB49" s="1">
        <v>130</v>
      </c>
      <c r="AC49" s="2">
        <f t="shared" si="13"/>
        <v>83.870967741935488</v>
      </c>
      <c r="AD49" s="1">
        <v>125</v>
      </c>
      <c r="AE49" s="2">
        <f t="shared" si="14"/>
        <v>100</v>
      </c>
    </row>
    <row r="50" spans="1:31">
      <c r="A50" s="1">
        <v>101071014</v>
      </c>
      <c r="B50" s="1">
        <v>85</v>
      </c>
      <c r="C50" s="2">
        <f t="shared" si="31"/>
        <v>65.384615384615387</v>
      </c>
      <c r="D50" s="1">
        <v>0</v>
      </c>
      <c r="E50" s="2">
        <f t="shared" si="32"/>
        <v>0</v>
      </c>
      <c r="F50" s="1">
        <v>80</v>
      </c>
      <c r="G50" s="2">
        <f t="shared" si="33"/>
        <v>76.19047619047619</v>
      </c>
      <c r="H50" s="1">
        <v>180</v>
      </c>
      <c r="I50" s="2">
        <f t="shared" si="39"/>
        <v>78.260869565217391</v>
      </c>
      <c r="J50" s="1">
        <v>0</v>
      </c>
      <c r="K50" s="2">
        <f t="shared" si="40"/>
        <v>0</v>
      </c>
      <c r="L50" s="1">
        <v>243</v>
      </c>
      <c r="M50" s="2">
        <f t="shared" si="34"/>
        <v>71.470588235294116</v>
      </c>
      <c r="N50" s="1">
        <v>0</v>
      </c>
      <c r="O50" s="2">
        <f t="shared" si="35"/>
        <v>0</v>
      </c>
      <c r="P50" s="1">
        <v>235</v>
      </c>
      <c r="Q50" s="2">
        <f t="shared" si="36"/>
        <v>83.928571428571431</v>
      </c>
      <c r="R50" s="1">
        <v>0</v>
      </c>
      <c r="S50" s="2">
        <f t="shared" si="37"/>
        <v>0</v>
      </c>
      <c r="T50" s="1">
        <v>185</v>
      </c>
      <c r="U50" s="2">
        <f t="shared" si="38"/>
        <v>80.434782608695656</v>
      </c>
      <c r="V50" s="1">
        <v>145</v>
      </c>
      <c r="W50" s="2">
        <f t="shared" si="10"/>
        <v>96.666666666666671</v>
      </c>
      <c r="X50" s="1">
        <v>0</v>
      </c>
      <c r="Y50" s="2">
        <f t="shared" si="11"/>
        <v>0</v>
      </c>
      <c r="Z50" s="1">
        <v>140</v>
      </c>
      <c r="AA50" s="2">
        <f t="shared" si="12"/>
        <v>80</v>
      </c>
      <c r="AB50" s="1">
        <v>55</v>
      </c>
      <c r="AC50" s="2">
        <f t="shared" si="13"/>
        <v>35.483870967741936</v>
      </c>
      <c r="AD50" s="1">
        <v>125</v>
      </c>
      <c r="AE50" s="2">
        <f t="shared" si="14"/>
        <v>100</v>
      </c>
    </row>
    <row r="51" spans="1:31">
      <c r="A51" s="1">
        <v>101071020</v>
      </c>
      <c r="B51" s="1">
        <v>75</v>
      </c>
      <c r="C51" s="2">
        <f t="shared" si="31"/>
        <v>57.692307692307693</v>
      </c>
      <c r="D51" s="1">
        <v>110</v>
      </c>
      <c r="E51" s="2">
        <f t="shared" si="32"/>
        <v>61.111111111111114</v>
      </c>
      <c r="F51" s="1">
        <v>85</v>
      </c>
      <c r="G51" s="2">
        <f t="shared" si="33"/>
        <v>80.952380952380949</v>
      </c>
      <c r="H51" s="1">
        <v>220</v>
      </c>
      <c r="I51" s="2">
        <f t="shared" si="39"/>
        <v>95.652173913043484</v>
      </c>
      <c r="J51" s="1">
        <v>255</v>
      </c>
      <c r="K51" s="2">
        <f t="shared" si="40"/>
        <v>94.444444444444443</v>
      </c>
      <c r="L51" s="1">
        <v>303</v>
      </c>
      <c r="M51" s="2">
        <f t="shared" si="34"/>
        <v>89.117647058823536</v>
      </c>
      <c r="N51" s="1">
        <v>240</v>
      </c>
      <c r="O51" s="2">
        <f t="shared" si="35"/>
        <v>96</v>
      </c>
      <c r="P51" s="1">
        <v>245</v>
      </c>
      <c r="Q51" s="2">
        <f t="shared" si="36"/>
        <v>87.5</v>
      </c>
      <c r="R51" s="1">
        <v>130</v>
      </c>
      <c r="S51" s="2">
        <f t="shared" si="37"/>
        <v>78.787878787878782</v>
      </c>
      <c r="T51" s="1">
        <v>0</v>
      </c>
      <c r="U51" s="2">
        <f t="shared" si="38"/>
        <v>0</v>
      </c>
      <c r="V51" s="1">
        <v>0</v>
      </c>
      <c r="W51" s="2">
        <f t="shared" si="10"/>
        <v>0</v>
      </c>
      <c r="X51" s="1">
        <v>0</v>
      </c>
      <c r="Y51" s="2">
        <f t="shared" si="11"/>
        <v>0</v>
      </c>
      <c r="Z51" s="1">
        <v>0</v>
      </c>
      <c r="AA51" s="2">
        <f t="shared" si="12"/>
        <v>0</v>
      </c>
      <c r="AB51" s="1">
        <v>0</v>
      </c>
      <c r="AC51" s="2">
        <f t="shared" si="13"/>
        <v>0</v>
      </c>
      <c r="AD51" s="1">
        <v>0</v>
      </c>
      <c r="AE51" s="2">
        <f t="shared" si="14"/>
        <v>0</v>
      </c>
    </row>
    <row r="52" spans="1:31">
      <c r="A52" s="1">
        <v>101071021</v>
      </c>
      <c r="B52" s="1">
        <v>57</v>
      </c>
      <c r="C52" s="2">
        <f t="shared" si="31"/>
        <v>43.846153846153847</v>
      </c>
      <c r="D52" s="1">
        <v>120</v>
      </c>
      <c r="E52" s="2">
        <f t="shared" si="32"/>
        <v>66.666666666666671</v>
      </c>
      <c r="F52" s="1">
        <v>70</v>
      </c>
      <c r="G52" s="2">
        <f t="shared" si="33"/>
        <v>66.666666666666671</v>
      </c>
      <c r="H52" s="1">
        <v>230</v>
      </c>
      <c r="I52" s="2">
        <f t="shared" si="39"/>
        <v>100</v>
      </c>
      <c r="J52" s="1">
        <v>230</v>
      </c>
      <c r="K52" s="2">
        <f t="shared" si="40"/>
        <v>85.18518518518519</v>
      </c>
      <c r="L52" s="1">
        <v>285</v>
      </c>
      <c r="M52" s="2">
        <f t="shared" si="34"/>
        <v>83.82352941176471</v>
      </c>
      <c r="N52" s="1">
        <v>225</v>
      </c>
      <c r="O52" s="2">
        <f t="shared" si="35"/>
        <v>90</v>
      </c>
      <c r="P52" s="1">
        <v>0</v>
      </c>
      <c r="Q52" s="2">
        <f t="shared" si="36"/>
        <v>0</v>
      </c>
      <c r="R52" s="1">
        <v>125</v>
      </c>
      <c r="S52" s="2">
        <f t="shared" si="37"/>
        <v>75.757575757575751</v>
      </c>
      <c r="T52" s="1">
        <v>190</v>
      </c>
      <c r="U52" s="2">
        <f t="shared" si="38"/>
        <v>82.608695652173907</v>
      </c>
      <c r="V52" s="1">
        <v>0</v>
      </c>
      <c r="W52" s="2">
        <f t="shared" si="10"/>
        <v>0</v>
      </c>
      <c r="X52" s="1">
        <v>0</v>
      </c>
      <c r="Y52" s="2">
        <f t="shared" si="11"/>
        <v>0</v>
      </c>
      <c r="Z52" s="1">
        <v>0</v>
      </c>
      <c r="AA52" s="2">
        <f t="shared" si="12"/>
        <v>0</v>
      </c>
      <c r="AB52" s="1">
        <v>0</v>
      </c>
      <c r="AC52" s="2">
        <f t="shared" si="13"/>
        <v>0</v>
      </c>
      <c r="AD52" s="1">
        <v>0</v>
      </c>
      <c r="AE52" s="2">
        <f t="shared" si="14"/>
        <v>0</v>
      </c>
    </row>
    <row r="53" spans="1:31">
      <c r="A53" s="1">
        <v>101071028</v>
      </c>
      <c r="B53" s="1">
        <v>88</v>
      </c>
      <c r="C53" s="2">
        <f t="shared" si="31"/>
        <v>67.692307692307693</v>
      </c>
      <c r="D53" s="1">
        <v>110</v>
      </c>
      <c r="E53" s="2">
        <f t="shared" si="32"/>
        <v>61.111111111111114</v>
      </c>
      <c r="F53" s="1">
        <v>85</v>
      </c>
      <c r="G53" s="2">
        <f t="shared" si="33"/>
        <v>80.952380952380949</v>
      </c>
      <c r="H53" s="1">
        <v>215</v>
      </c>
      <c r="I53" s="2">
        <f t="shared" si="39"/>
        <v>93.478260869565219</v>
      </c>
      <c r="J53" s="1">
        <v>230</v>
      </c>
      <c r="K53" s="2">
        <f t="shared" si="40"/>
        <v>85.18518518518519</v>
      </c>
      <c r="L53" s="1">
        <v>290</v>
      </c>
      <c r="M53" s="2">
        <f t="shared" si="34"/>
        <v>85.294117647058826</v>
      </c>
      <c r="N53" s="1">
        <v>235</v>
      </c>
      <c r="O53" s="2">
        <f t="shared" si="35"/>
        <v>94</v>
      </c>
      <c r="P53" s="1">
        <v>0</v>
      </c>
      <c r="Q53" s="2">
        <f t="shared" si="36"/>
        <v>0</v>
      </c>
      <c r="R53" s="1">
        <v>140</v>
      </c>
      <c r="S53" s="2">
        <f t="shared" si="37"/>
        <v>84.848484848484844</v>
      </c>
      <c r="T53" s="1">
        <v>0</v>
      </c>
      <c r="U53" s="2">
        <f t="shared" si="38"/>
        <v>0</v>
      </c>
      <c r="V53" s="1">
        <v>0</v>
      </c>
      <c r="W53" s="2">
        <f t="shared" si="10"/>
        <v>0</v>
      </c>
      <c r="X53" s="1">
        <v>0</v>
      </c>
      <c r="Y53" s="2">
        <f t="shared" si="11"/>
        <v>0</v>
      </c>
      <c r="Z53" s="1">
        <v>0</v>
      </c>
      <c r="AA53" s="2">
        <f t="shared" si="12"/>
        <v>0</v>
      </c>
      <c r="AB53" s="1">
        <v>55</v>
      </c>
      <c r="AC53" s="2">
        <f t="shared" si="13"/>
        <v>35.483870967741936</v>
      </c>
      <c r="AD53" s="1">
        <v>0</v>
      </c>
      <c r="AE53" s="2">
        <f t="shared" si="14"/>
        <v>0</v>
      </c>
    </row>
    <row r="54" spans="1:31">
      <c r="A54" s="1">
        <v>101071050</v>
      </c>
      <c r="B54" s="1">
        <v>0</v>
      </c>
      <c r="C54" s="2">
        <f t="shared" si="31"/>
        <v>0</v>
      </c>
      <c r="D54" s="1">
        <v>0</v>
      </c>
      <c r="E54" s="2">
        <f t="shared" si="32"/>
        <v>0</v>
      </c>
      <c r="F54" s="1">
        <v>0</v>
      </c>
      <c r="G54" s="2">
        <f t="shared" si="33"/>
        <v>0</v>
      </c>
      <c r="H54" s="1">
        <v>0</v>
      </c>
      <c r="I54" s="2">
        <f t="shared" si="39"/>
        <v>0</v>
      </c>
      <c r="J54" s="1">
        <v>0</v>
      </c>
      <c r="K54" s="2">
        <f t="shared" si="40"/>
        <v>0</v>
      </c>
      <c r="L54" s="1">
        <v>0</v>
      </c>
      <c r="M54" s="2">
        <f t="shared" si="34"/>
        <v>0</v>
      </c>
      <c r="N54" s="1">
        <v>0</v>
      </c>
      <c r="O54" s="2">
        <f t="shared" si="35"/>
        <v>0</v>
      </c>
      <c r="P54" s="1">
        <v>0</v>
      </c>
      <c r="Q54" s="2">
        <f t="shared" si="36"/>
        <v>0</v>
      </c>
      <c r="R54" s="1">
        <v>0</v>
      </c>
      <c r="S54" s="2">
        <f t="shared" si="37"/>
        <v>0</v>
      </c>
      <c r="T54" s="1">
        <v>0</v>
      </c>
      <c r="U54" s="2">
        <f t="shared" si="38"/>
        <v>0</v>
      </c>
      <c r="V54" s="6">
        <v>0</v>
      </c>
      <c r="W54" s="2">
        <f t="shared" si="10"/>
        <v>0</v>
      </c>
      <c r="X54" s="1">
        <v>0</v>
      </c>
      <c r="Y54" s="2">
        <f t="shared" si="11"/>
        <v>0</v>
      </c>
      <c r="Z54" s="1">
        <v>0</v>
      </c>
      <c r="AA54" s="2">
        <f t="shared" si="12"/>
        <v>0</v>
      </c>
      <c r="AB54" s="1">
        <v>0</v>
      </c>
      <c r="AC54" s="2">
        <f t="shared" si="13"/>
        <v>0</v>
      </c>
      <c r="AD54" s="1">
        <v>0</v>
      </c>
      <c r="AE54" s="2">
        <f t="shared" si="14"/>
        <v>0</v>
      </c>
    </row>
    <row r="55" spans="1:31">
      <c r="A55" s="1">
        <v>101071052</v>
      </c>
      <c r="B55" s="1">
        <v>115</v>
      </c>
      <c r="C55" s="2">
        <f t="shared" si="31"/>
        <v>88.461538461538467</v>
      </c>
      <c r="D55" s="1">
        <v>150</v>
      </c>
      <c r="E55" s="2">
        <f t="shared" si="32"/>
        <v>83.333333333333329</v>
      </c>
      <c r="F55" s="1">
        <v>95</v>
      </c>
      <c r="G55" s="2">
        <f t="shared" si="33"/>
        <v>90.476190476190482</v>
      </c>
      <c r="H55" s="1">
        <v>195</v>
      </c>
      <c r="I55" s="2">
        <f t="shared" si="39"/>
        <v>84.782608695652172</v>
      </c>
      <c r="J55" s="1">
        <v>260</v>
      </c>
      <c r="K55" s="2">
        <f t="shared" si="40"/>
        <v>96.296296296296291</v>
      </c>
      <c r="L55" s="1">
        <v>322</v>
      </c>
      <c r="M55" s="2">
        <f t="shared" si="34"/>
        <v>94.705882352941174</v>
      </c>
      <c r="N55" s="1">
        <v>240</v>
      </c>
      <c r="O55" s="2">
        <f t="shared" si="35"/>
        <v>96</v>
      </c>
      <c r="P55" s="1">
        <v>272</v>
      </c>
      <c r="Q55" s="2">
        <f t="shared" si="36"/>
        <v>97.142857142857139</v>
      </c>
      <c r="R55" s="1">
        <v>155</v>
      </c>
      <c r="S55" s="2">
        <f t="shared" si="37"/>
        <v>93.939393939393938</v>
      </c>
      <c r="T55" s="1">
        <v>230</v>
      </c>
      <c r="U55" s="2">
        <f t="shared" si="38"/>
        <v>100</v>
      </c>
      <c r="V55" s="1">
        <v>140</v>
      </c>
      <c r="W55" s="2">
        <f t="shared" si="10"/>
        <v>93.333333333333329</v>
      </c>
      <c r="X55" s="1">
        <v>140</v>
      </c>
      <c r="Y55" s="2">
        <f t="shared" si="11"/>
        <v>87.5</v>
      </c>
      <c r="Z55" s="1">
        <v>160</v>
      </c>
      <c r="AA55" s="2">
        <f t="shared" si="12"/>
        <v>91.428571428571431</v>
      </c>
      <c r="AB55" s="1">
        <v>125</v>
      </c>
      <c r="AC55" s="2">
        <f t="shared" si="13"/>
        <v>80.645161290322577</v>
      </c>
      <c r="AD55" s="1">
        <v>125</v>
      </c>
      <c r="AE55" s="2">
        <f t="shared" si="14"/>
        <v>100</v>
      </c>
    </row>
    <row r="56" spans="1:31">
      <c r="A56" s="1">
        <v>101071059</v>
      </c>
      <c r="B56" s="1">
        <v>60</v>
      </c>
      <c r="C56" s="2">
        <f t="shared" si="31"/>
        <v>46.153846153846153</v>
      </c>
      <c r="D56" s="1">
        <v>155</v>
      </c>
      <c r="E56" s="2">
        <f t="shared" si="32"/>
        <v>86.111111111111114</v>
      </c>
      <c r="F56" s="1">
        <v>90</v>
      </c>
      <c r="G56" s="2">
        <f t="shared" si="33"/>
        <v>85.714285714285708</v>
      </c>
      <c r="H56" s="1">
        <v>200</v>
      </c>
      <c r="I56" s="2">
        <f t="shared" si="39"/>
        <v>86.956521739130437</v>
      </c>
      <c r="J56" s="1">
        <v>265</v>
      </c>
      <c r="K56" s="2">
        <f t="shared" si="40"/>
        <v>98.148148148148152</v>
      </c>
      <c r="L56" s="1">
        <v>332</v>
      </c>
      <c r="M56" s="2">
        <f t="shared" si="34"/>
        <v>97.647058823529406</v>
      </c>
      <c r="N56" s="1">
        <v>242</v>
      </c>
      <c r="O56" s="2">
        <f t="shared" si="35"/>
        <v>96.8</v>
      </c>
      <c r="P56" s="1">
        <v>280</v>
      </c>
      <c r="Q56" s="2">
        <f t="shared" si="36"/>
        <v>100</v>
      </c>
      <c r="R56" s="1">
        <v>155</v>
      </c>
      <c r="S56" s="2">
        <f t="shared" si="37"/>
        <v>93.939393939393938</v>
      </c>
      <c r="T56" s="1">
        <v>225</v>
      </c>
      <c r="U56" s="2">
        <f t="shared" si="38"/>
        <v>97.826086956521735</v>
      </c>
      <c r="V56" s="1">
        <v>145</v>
      </c>
      <c r="W56" s="2">
        <f t="shared" si="10"/>
        <v>96.666666666666671</v>
      </c>
      <c r="X56" s="1">
        <v>155</v>
      </c>
      <c r="Y56" s="2">
        <f t="shared" si="11"/>
        <v>96.875</v>
      </c>
      <c r="Z56" s="1">
        <v>170</v>
      </c>
      <c r="AA56" s="2">
        <f t="shared" si="12"/>
        <v>97.142857142857139</v>
      </c>
      <c r="AB56" s="1">
        <v>130</v>
      </c>
      <c r="AC56" s="2">
        <f t="shared" si="13"/>
        <v>83.870967741935488</v>
      </c>
      <c r="AD56" s="1">
        <v>125</v>
      </c>
      <c r="AE56" s="2">
        <f t="shared" si="14"/>
        <v>100</v>
      </c>
    </row>
    <row r="57" spans="1:31">
      <c r="A57" s="1">
        <v>101072206</v>
      </c>
      <c r="B57" s="1">
        <v>0</v>
      </c>
      <c r="C57" s="2">
        <f t="shared" si="31"/>
        <v>0</v>
      </c>
      <c r="D57" s="1">
        <v>0</v>
      </c>
      <c r="E57" s="2">
        <f t="shared" si="32"/>
        <v>0</v>
      </c>
      <c r="F57" s="1">
        <v>0</v>
      </c>
      <c r="G57" s="2">
        <f t="shared" si="33"/>
        <v>0</v>
      </c>
      <c r="H57" s="1">
        <v>135</v>
      </c>
      <c r="I57" s="2">
        <f t="shared" si="39"/>
        <v>58.695652173913047</v>
      </c>
      <c r="J57" s="1">
        <v>0</v>
      </c>
      <c r="K57" s="2">
        <f t="shared" si="40"/>
        <v>0</v>
      </c>
      <c r="L57" s="1">
        <v>0</v>
      </c>
      <c r="M57" s="2">
        <f t="shared" si="34"/>
        <v>0</v>
      </c>
      <c r="N57" s="1">
        <v>0</v>
      </c>
      <c r="O57" s="2">
        <f t="shared" si="35"/>
        <v>0</v>
      </c>
      <c r="P57" s="1">
        <v>0</v>
      </c>
      <c r="Q57" s="2">
        <f t="shared" si="36"/>
        <v>0</v>
      </c>
      <c r="R57" s="1">
        <v>0</v>
      </c>
      <c r="S57" s="2">
        <f t="shared" si="37"/>
        <v>0</v>
      </c>
      <c r="T57" s="1">
        <v>0</v>
      </c>
      <c r="U57" s="2">
        <f t="shared" si="38"/>
        <v>0</v>
      </c>
      <c r="V57" s="1">
        <v>0</v>
      </c>
      <c r="W57" s="2">
        <f t="shared" si="10"/>
        <v>0</v>
      </c>
      <c r="X57" s="1">
        <v>0</v>
      </c>
      <c r="Y57" s="2">
        <f t="shared" si="11"/>
        <v>0</v>
      </c>
      <c r="Z57" s="1">
        <v>0</v>
      </c>
      <c r="AA57" s="2">
        <f t="shared" si="12"/>
        <v>0</v>
      </c>
      <c r="AB57" s="1">
        <v>0</v>
      </c>
      <c r="AC57" s="2">
        <f t="shared" si="13"/>
        <v>0</v>
      </c>
      <c r="AD57" s="1">
        <v>0</v>
      </c>
      <c r="AE57" s="2">
        <f t="shared" si="14"/>
        <v>0</v>
      </c>
    </row>
    <row r="58" spans="1:31">
      <c r="A58" s="1">
        <v>101081062</v>
      </c>
      <c r="B58" s="1">
        <v>82</v>
      </c>
      <c r="C58" s="2">
        <f t="shared" si="31"/>
        <v>63.07692307692308</v>
      </c>
      <c r="D58" s="1">
        <v>140</v>
      </c>
      <c r="E58" s="2">
        <f t="shared" si="32"/>
        <v>77.777777777777771</v>
      </c>
      <c r="F58" s="1">
        <v>95</v>
      </c>
      <c r="G58" s="2">
        <f t="shared" si="33"/>
        <v>90.476190476190482</v>
      </c>
      <c r="H58" s="1">
        <v>220</v>
      </c>
      <c r="I58" s="2">
        <f t="shared" ref="I58:I67" si="41">H58*100/230</f>
        <v>95.652173913043484</v>
      </c>
      <c r="J58" s="1">
        <v>225</v>
      </c>
      <c r="K58" s="2">
        <f t="shared" ref="K58:K67" si="42">J58*100/270</f>
        <v>83.333333333333329</v>
      </c>
      <c r="L58" s="1">
        <v>334</v>
      </c>
      <c r="M58" s="2">
        <f t="shared" si="34"/>
        <v>98.235294117647058</v>
      </c>
      <c r="N58" s="1">
        <v>235</v>
      </c>
      <c r="O58" s="2">
        <f t="shared" si="35"/>
        <v>94</v>
      </c>
      <c r="P58" s="1">
        <v>250</v>
      </c>
      <c r="Q58" s="2">
        <f t="shared" si="36"/>
        <v>89.285714285714292</v>
      </c>
      <c r="R58" s="1">
        <v>150</v>
      </c>
      <c r="S58" s="2">
        <f t="shared" si="37"/>
        <v>90.909090909090907</v>
      </c>
      <c r="T58" s="1">
        <v>215</v>
      </c>
      <c r="U58" s="2">
        <f t="shared" si="38"/>
        <v>93.478260869565219</v>
      </c>
      <c r="V58" s="1">
        <v>145</v>
      </c>
      <c r="W58" s="2">
        <f t="shared" si="10"/>
        <v>96.666666666666671</v>
      </c>
      <c r="X58" s="1">
        <v>135</v>
      </c>
      <c r="Y58" s="2">
        <f t="shared" si="11"/>
        <v>84.375</v>
      </c>
      <c r="Z58" s="1">
        <v>165</v>
      </c>
      <c r="AA58" s="2">
        <f t="shared" si="12"/>
        <v>94.285714285714292</v>
      </c>
      <c r="AB58" s="1">
        <v>130</v>
      </c>
      <c r="AC58" s="2">
        <f t="shared" si="13"/>
        <v>83.870967741935488</v>
      </c>
      <c r="AD58" s="1">
        <v>125</v>
      </c>
      <c r="AE58" s="2">
        <f t="shared" si="14"/>
        <v>100</v>
      </c>
    </row>
    <row r="59" spans="1:31">
      <c r="A59" s="1">
        <v>9810109</v>
      </c>
      <c r="B59" s="1">
        <v>0</v>
      </c>
      <c r="C59" s="2">
        <f t="shared" si="31"/>
        <v>0</v>
      </c>
      <c r="D59" s="1">
        <v>0</v>
      </c>
      <c r="E59" s="2">
        <f t="shared" si="32"/>
        <v>0</v>
      </c>
      <c r="F59" s="1">
        <v>0</v>
      </c>
      <c r="G59" s="2">
        <f t="shared" si="33"/>
        <v>0</v>
      </c>
      <c r="H59" s="1">
        <v>0</v>
      </c>
      <c r="I59" s="2">
        <f t="shared" si="41"/>
        <v>0</v>
      </c>
      <c r="J59" s="1">
        <v>0</v>
      </c>
      <c r="K59" s="2">
        <f t="shared" si="42"/>
        <v>0</v>
      </c>
      <c r="L59" s="1">
        <v>0</v>
      </c>
      <c r="M59" s="2">
        <f t="shared" si="34"/>
        <v>0</v>
      </c>
      <c r="N59" s="1">
        <v>0</v>
      </c>
      <c r="O59" s="2">
        <f t="shared" si="35"/>
        <v>0</v>
      </c>
      <c r="P59" s="1">
        <v>0</v>
      </c>
      <c r="Q59" s="2">
        <f t="shared" si="36"/>
        <v>0</v>
      </c>
      <c r="R59" s="1">
        <v>0</v>
      </c>
      <c r="S59" s="2">
        <f t="shared" si="37"/>
        <v>0</v>
      </c>
      <c r="T59" s="1">
        <v>0</v>
      </c>
      <c r="U59" s="2">
        <f t="shared" si="38"/>
        <v>0</v>
      </c>
      <c r="V59" s="1">
        <v>0</v>
      </c>
      <c r="W59" s="2">
        <f t="shared" si="10"/>
        <v>0</v>
      </c>
      <c r="X59" s="1">
        <v>0</v>
      </c>
      <c r="Y59" s="2">
        <f t="shared" si="11"/>
        <v>0</v>
      </c>
      <c r="Z59" s="1">
        <v>0</v>
      </c>
      <c r="AA59" s="2">
        <f t="shared" si="12"/>
        <v>0</v>
      </c>
      <c r="AB59" s="1">
        <v>0</v>
      </c>
      <c r="AC59" s="2">
        <f t="shared" si="13"/>
        <v>0</v>
      </c>
      <c r="AD59" s="1">
        <v>0</v>
      </c>
      <c r="AE59" s="2">
        <f t="shared" si="14"/>
        <v>0</v>
      </c>
    </row>
    <row r="60" spans="1:31">
      <c r="A60" s="1">
        <v>9831143</v>
      </c>
      <c r="B60" s="1">
        <v>100</v>
      </c>
      <c r="C60" s="2">
        <f t="shared" si="31"/>
        <v>76.92307692307692</v>
      </c>
      <c r="D60" s="1">
        <v>145</v>
      </c>
      <c r="E60" s="2">
        <f t="shared" si="32"/>
        <v>80.555555555555557</v>
      </c>
      <c r="F60" s="1">
        <v>75</v>
      </c>
      <c r="G60" s="2">
        <f t="shared" si="33"/>
        <v>71.428571428571431</v>
      </c>
      <c r="H60" s="1">
        <v>180</v>
      </c>
      <c r="I60" s="2">
        <f t="shared" si="41"/>
        <v>78.260869565217391</v>
      </c>
      <c r="J60" s="1">
        <v>205</v>
      </c>
      <c r="K60" s="2">
        <f t="shared" si="42"/>
        <v>75.925925925925924</v>
      </c>
      <c r="L60" s="1">
        <v>0</v>
      </c>
      <c r="M60" s="2">
        <f t="shared" si="34"/>
        <v>0</v>
      </c>
      <c r="N60" s="1">
        <v>220</v>
      </c>
      <c r="O60" s="2">
        <f t="shared" si="35"/>
        <v>88</v>
      </c>
      <c r="P60" s="1">
        <v>260</v>
      </c>
      <c r="Q60" s="2">
        <f t="shared" si="36"/>
        <v>92.857142857142861</v>
      </c>
      <c r="R60" s="1">
        <v>115</v>
      </c>
      <c r="S60" s="2">
        <f t="shared" si="37"/>
        <v>69.696969696969703</v>
      </c>
      <c r="T60" s="1">
        <v>215</v>
      </c>
      <c r="U60" s="2">
        <f t="shared" si="38"/>
        <v>93.478260869565219</v>
      </c>
      <c r="V60" s="1">
        <v>150</v>
      </c>
      <c r="W60" s="2">
        <f t="shared" si="10"/>
        <v>100</v>
      </c>
      <c r="X60" s="1">
        <v>150</v>
      </c>
      <c r="Y60" s="2">
        <f t="shared" si="11"/>
        <v>93.75</v>
      </c>
      <c r="Z60" s="1">
        <v>165</v>
      </c>
      <c r="AA60" s="2">
        <f t="shared" si="12"/>
        <v>94.285714285714292</v>
      </c>
      <c r="AB60" s="1">
        <v>140</v>
      </c>
      <c r="AC60" s="2">
        <f t="shared" si="13"/>
        <v>90.322580645161295</v>
      </c>
      <c r="AD60" s="1">
        <v>0</v>
      </c>
      <c r="AE60" s="2">
        <f t="shared" si="14"/>
        <v>0</v>
      </c>
    </row>
    <row r="61" spans="1:31">
      <c r="A61" s="1">
        <v>9833202</v>
      </c>
      <c r="B61" s="1">
        <v>0</v>
      </c>
      <c r="C61" s="2">
        <f t="shared" si="31"/>
        <v>0</v>
      </c>
      <c r="D61" s="1">
        <v>105</v>
      </c>
      <c r="E61" s="2">
        <f t="shared" si="32"/>
        <v>58.333333333333336</v>
      </c>
      <c r="F61" s="1">
        <v>50</v>
      </c>
      <c r="G61" s="2">
        <f t="shared" si="33"/>
        <v>47.61904761904762</v>
      </c>
      <c r="H61" s="1">
        <v>205</v>
      </c>
      <c r="I61" s="2">
        <f t="shared" si="41"/>
        <v>89.130434782608702</v>
      </c>
      <c r="J61" s="1">
        <v>240</v>
      </c>
      <c r="K61" s="2">
        <f t="shared" si="42"/>
        <v>88.888888888888886</v>
      </c>
      <c r="L61" s="1">
        <v>280</v>
      </c>
      <c r="M61" s="2">
        <f t="shared" ref="M61:M67" si="43">L61*100/340</f>
        <v>82.352941176470594</v>
      </c>
      <c r="N61" s="1">
        <v>232</v>
      </c>
      <c r="O61" s="2">
        <f t="shared" ref="O61:O69" si="44">N61*100/250</f>
        <v>92.8</v>
      </c>
      <c r="P61" s="1">
        <v>235</v>
      </c>
      <c r="Q61" s="2">
        <f t="shared" ref="Q61:Q67" si="45">P61*100/280</f>
        <v>83.928571428571431</v>
      </c>
      <c r="R61" s="1">
        <v>145</v>
      </c>
      <c r="S61" s="2">
        <f t="shared" ref="S61:S69" si="46">R61*100/165</f>
        <v>87.878787878787875</v>
      </c>
      <c r="T61" s="1">
        <v>200</v>
      </c>
      <c r="U61" s="2">
        <f t="shared" ref="U61:U69" si="47">T61*100/230</f>
        <v>86.956521739130437</v>
      </c>
      <c r="V61" s="1">
        <v>0</v>
      </c>
      <c r="W61" s="2">
        <f t="shared" si="10"/>
        <v>0</v>
      </c>
      <c r="X61" s="1">
        <v>135</v>
      </c>
      <c r="Y61" s="2">
        <f t="shared" si="11"/>
        <v>84.375</v>
      </c>
      <c r="Z61" s="1">
        <v>160</v>
      </c>
      <c r="AA61" s="2">
        <f t="shared" si="12"/>
        <v>91.428571428571431</v>
      </c>
      <c r="AB61" s="1">
        <v>125</v>
      </c>
      <c r="AC61" s="2">
        <f t="shared" si="13"/>
        <v>80.645161290322577</v>
      </c>
      <c r="AD61" s="1">
        <v>125</v>
      </c>
      <c r="AE61" s="2">
        <f t="shared" si="14"/>
        <v>100</v>
      </c>
    </row>
    <row r="62" spans="1:31">
      <c r="A62" s="1">
        <v>9931235</v>
      </c>
      <c r="B62" s="1">
        <v>0</v>
      </c>
      <c r="C62" s="2">
        <f t="shared" si="31"/>
        <v>0</v>
      </c>
      <c r="D62" s="1">
        <v>0</v>
      </c>
      <c r="E62" s="2">
        <f t="shared" si="32"/>
        <v>0</v>
      </c>
      <c r="F62" s="1">
        <v>0</v>
      </c>
      <c r="G62" s="2">
        <f t="shared" si="33"/>
        <v>0</v>
      </c>
      <c r="H62" s="1">
        <v>0</v>
      </c>
      <c r="I62" s="2">
        <f t="shared" si="41"/>
        <v>0</v>
      </c>
      <c r="J62" s="1">
        <v>0</v>
      </c>
      <c r="K62" s="2">
        <f t="shared" si="42"/>
        <v>0</v>
      </c>
      <c r="L62" s="1">
        <v>0</v>
      </c>
      <c r="M62" s="2">
        <f t="shared" si="43"/>
        <v>0</v>
      </c>
      <c r="N62" s="1">
        <v>0</v>
      </c>
      <c r="O62" s="2">
        <f t="shared" si="44"/>
        <v>0</v>
      </c>
      <c r="P62" s="1">
        <v>0</v>
      </c>
      <c r="Q62" s="2">
        <f t="shared" si="45"/>
        <v>0</v>
      </c>
      <c r="R62" s="1">
        <v>0</v>
      </c>
      <c r="S62" s="2">
        <f t="shared" si="46"/>
        <v>0</v>
      </c>
      <c r="T62" s="1">
        <v>0</v>
      </c>
      <c r="U62" s="2">
        <f t="shared" si="47"/>
        <v>0</v>
      </c>
      <c r="V62" s="1">
        <v>0</v>
      </c>
      <c r="W62" s="2">
        <f t="shared" si="10"/>
        <v>0</v>
      </c>
      <c r="X62" s="1">
        <v>0</v>
      </c>
      <c r="Y62" s="2">
        <f t="shared" si="11"/>
        <v>0</v>
      </c>
      <c r="Z62" s="1">
        <v>0</v>
      </c>
      <c r="AA62" s="2">
        <f t="shared" si="12"/>
        <v>0</v>
      </c>
      <c r="AB62" s="1">
        <v>0</v>
      </c>
      <c r="AC62" s="2">
        <f t="shared" si="13"/>
        <v>0</v>
      </c>
      <c r="AD62" s="1">
        <v>0</v>
      </c>
      <c r="AE62" s="2">
        <f t="shared" si="14"/>
        <v>0</v>
      </c>
    </row>
    <row r="63" spans="1:31">
      <c r="A63" s="1">
        <v>9948119</v>
      </c>
      <c r="B63" s="1">
        <v>0</v>
      </c>
      <c r="C63" s="2">
        <f t="shared" si="31"/>
        <v>0</v>
      </c>
      <c r="D63" s="1">
        <v>0</v>
      </c>
      <c r="E63" s="2">
        <f t="shared" si="32"/>
        <v>0</v>
      </c>
      <c r="F63" s="1">
        <v>0</v>
      </c>
      <c r="G63" s="2">
        <f t="shared" si="33"/>
        <v>0</v>
      </c>
      <c r="H63" s="1">
        <v>0</v>
      </c>
      <c r="I63" s="2">
        <f t="shared" si="41"/>
        <v>0</v>
      </c>
      <c r="J63" s="1">
        <v>0</v>
      </c>
      <c r="K63" s="2">
        <f t="shared" si="42"/>
        <v>0</v>
      </c>
      <c r="L63" s="1">
        <v>0</v>
      </c>
      <c r="M63" s="2">
        <f t="shared" si="43"/>
        <v>0</v>
      </c>
      <c r="N63" s="1">
        <v>0</v>
      </c>
      <c r="O63" s="2">
        <f t="shared" si="44"/>
        <v>0</v>
      </c>
      <c r="P63" s="1">
        <v>0</v>
      </c>
      <c r="Q63" s="2">
        <f t="shared" si="45"/>
        <v>0</v>
      </c>
      <c r="R63" s="1">
        <v>0</v>
      </c>
      <c r="S63" s="2">
        <f t="shared" si="46"/>
        <v>0</v>
      </c>
      <c r="T63" s="1">
        <v>0</v>
      </c>
      <c r="U63" s="2">
        <f t="shared" si="47"/>
        <v>0</v>
      </c>
      <c r="V63" s="1">
        <v>0</v>
      </c>
      <c r="W63" s="2">
        <f t="shared" si="10"/>
        <v>0</v>
      </c>
      <c r="X63" s="1">
        <v>0</v>
      </c>
      <c r="Y63" s="2">
        <f t="shared" si="11"/>
        <v>0</v>
      </c>
      <c r="Z63" s="1">
        <v>0</v>
      </c>
      <c r="AA63" s="2">
        <f t="shared" si="12"/>
        <v>0</v>
      </c>
      <c r="AB63" s="1">
        <v>0</v>
      </c>
      <c r="AC63" s="2">
        <f t="shared" si="13"/>
        <v>0</v>
      </c>
      <c r="AD63" s="1">
        <v>0</v>
      </c>
      <c r="AE63" s="2">
        <f t="shared" si="14"/>
        <v>0</v>
      </c>
    </row>
    <row r="64" spans="1:31">
      <c r="A64" s="1">
        <v>9962124</v>
      </c>
      <c r="B64" s="1">
        <v>96</v>
      </c>
      <c r="C64" s="2">
        <f t="shared" ref="C64:C67" si="48">B64*100/130</f>
        <v>73.84615384615384</v>
      </c>
      <c r="D64" s="1">
        <v>145</v>
      </c>
      <c r="E64" s="2">
        <f t="shared" ref="E64:E67" si="49">D64*100/180</f>
        <v>80.555555555555557</v>
      </c>
      <c r="F64" s="1">
        <v>70</v>
      </c>
      <c r="G64" s="2">
        <f t="shared" ref="G64:G67" si="50">F64*100/105</f>
        <v>66.666666666666671</v>
      </c>
      <c r="H64" s="1">
        <v>0</v>
      </c>
      <c r="I64" s="2">
        <f t="shared" si="41"/>
        <v>0</v>
      </c>
      <c r="J64" s="1">
        <v>230</v>
      </c>
      <c r="K64" s="2">
        <f t="shared" si="42"/>
        <v>85.18518518518519</v>
      </c>
      <c r="L64" s="1">
        <v>311</v>
      </c>
      <c r="M64" s="2">
        <f t="shared" si="43"/>
        <v>91.470588235294116</v>
      </c>
      <c r="N64" s="1">
        <v>0</v>
      </c>
      <c r="O64" s="2">
        <f t="shared" si="44"/>
        <v>0</v>
      </c>
      <c r="P64" s="1">
        <v>258</v>
      </c>
      <c r="Q64" s="2">
        <f t="shared" si="45"/>
        <v>92.142857142857139</v>
      </c>
      <c r="R64" s="1">
        <v>130</v>
      </c>
      <c r="S64" s="2">
        <f t="shared" si="46"/>
        <v>78.787878787878782</v>
      </c>
      <c r="T64" s="1">
        <v>200</v>
      </c>
      <c r="U64" s="2">
        <f t="shared" si="47"/>
        <v>86.956521739130437</v>
      </c>
      <c r="V64" s="1">
        <v>140</v>
      </c>
      <c r="W64" s="2">
        <f t="shared" si="10"/>
        <v>93.333333333333329</v>
      </c>
      <c r="X64" s="1">
        <v>140</v>
      </c>
      <c r="Y64" s="2">
        <f t="shared" si="11"/>
        <v>87.5</v>
      </c>
      <c r="Z64" s="1">
        <v>160</v>
      </c>
      <c r="AA64" s="2">
        <f t="shared" si="12"/>
        <v>91.428571428571431</v>
      </c>
      <c r="AB64" s="1">
        <v>130</v>
      </c>
      <c r="AC64" s="2">
        <f t="shared" si="13"/>
        <v>83.870967741935488</v>
      </c>
      <c r="AD64" s="1">
        <v>125</v>
      </c>
      <c r="AE64" s="2">
        <f t="shared" si="14"/>
        <v>100</v>
      </c>
    </row>
    <row r="65" spans="1:31">
      <c r="A65" s="1">
        <v>9962161</v>
      </c>
      <c r="B65" s="1">
        <v>120</v>
      </c>
      <c r="C65" s="2">
        <f t="shared" si="48"/>
        <v>92.307692307692307</v>
      </c>
      <c r="D65" s="1">
        <v>145</v>
      </c>
      <c r="E65" s="2">
        <f t="shared" si="49"/>
        <v>80.555555555555557</v>
      </c>
      <c r="F65" s="1">
        <v>80</v>
      </c>
      <c r="G65" s="2">
        <f t="shared" si="50"/>
        <v>76.19047619047619</v>
      </c>
      <c r="H65" s="1">
        <v>230</v>
      </c>
      <c r="I65" s="2">
        <f t="shared" si="41"/>
        <v>100</v>
      </c>
      <c r="J65" s="1">
        <v>250</v>
      </c>
      <c r="K65" s="2">
        <f t="shared" si="42"/>
        <v>92.592592592592595</v>
      </c>
      <c r="L65" s="1">
        <v>300</v>
      </c>
      <c r="M65" s="2">
        <f t="shared" si="43"/>
        <v>88.235294117647058</v>
      </c>
      <c r="N65" s="1">
        <v>242</v>
      </c>
      <c r="O65" s="2">
        <f t="shared" si="44"/>
        <v>96.8</v>
      </c>
      <c r="P65" s="1">
        <v>245</v>
      </c>
      <c r="Q65" s="2">
        <f t="shared" si="45"/>
        <v>87.5</v>
      </c>
      <c r="R65" s="1">
        <v>135</v>
      </c>
      <c r="S65" s="2">
        <f t="shared" si="46"/>
        <v>81.818181818181813</v>
      </c>
      <c r="T65" s="1">
        <v>195</v>
      </c>
      <c r="U65" s="2">
        <f t="shared" si="47"/>
        <v>84.782608695652172</v>
      </c>
      <c r="V65" s="1">
        <v>145</v>
      </c>
      <c r="W65" s="2">
        <f t="shared" si="10"/>
        <v>96.666666666666671</v>
      </c>
      <c r="X65" s="1">
        <v>140</v>
      </c>
      <c r="Y65" s="2">
        <f t="shared" si="11"/>
        <v>87.5</v>
      </c>
      <c r="Z65" s="1">
        <v>0</v>
      </c>
      <c r="AA65" s="2">
        <f t="shared" si="12"/>
        <v>0</v>
      </c>
      <c r="AB65" s="1">
        <v>0</v>
      </c>
      <c r="AC65" s="2">
        <f t="shared" si="13"/>
        <v>0</v>
      </c>
      <c r="AD65" s="1">
        <v>0</v>
      </c>
      <c r="AE65" s="2">
        <f t="shared" si="14"/>
        <v>0</v>
      </c>
    </row>
    <row r="66" spans="1:31">
      <c r="A66" s="1">
        <v>9971051</v>
      </c>
      <c r="B66" s="1">
        <v>0</v>
      </c>
      <c r="C66" s="2">
        <f t="shared" si="48"/>
        <v>0</v>
      </c>
      <c r="D66" s="1">
        <v>0</v>
      </c>
      <c r="E66" s="2">
        <f t="shared" si="49"/>
        <v>0</v>
      </c>
      <c r="F66" s="1">
        <v>0</v>
      </c>
      <c r="G66" s="2">
        <f t="shared" si="50"/>
        <v>0</v>
      </c>
      <c r="H66" s="1">
        <v>0</v>
      </c>
      <c r="I66" s="2">
        <f t="shared" si="41"/>
        <v>0</v>
      </c>
      <c r="J66" s="1">
        <v>0</v>
      </c>
      <c r="K66" s="2">
        <f t="shared" si="42"/>
        <v>0</v>
      </c>
      <c r="L66" s="1">
        <v>0</v>
      </c>
      <c r="M66" s="2">
        <f t="shared" si="43"/>
        <v>0</v>
      </c>
      <c r="N66" s="1">
        <v>0</v>
      </c>
      <c r="O66" s="2">
        <f t="shared" si="44"/>
        <v>0</v>
      </c>
      <c r="P66" s="1">
        <v>0</v>
      </c>
      <c r="Q66" s="2">
        <f t="shared" si="45"/>
        <v>0</v>
      </c>
      <c r="R66" s="1">
        <v>0</v>
      </c>
      <c r="S66" s="2">
        <f t="shared" si="46"/>
        <v>0</v>
      </c>
      <c r="T66" s="1">
        <v>0</v>
      </c>
      <c r="U66" s="2">
        <f t="shared" si="47"/>
        <v>0</v>
      </c>
      <c r="V66" s="1">
        <v>0</v>
      </c>
      <c r="W66" s="2">
        <f t="shared" si="10"/>
        <v>0</v>
      </c>
      <c r="X66" s="1">
        <v>0</v>
      </c>
      <c r="Y66" s="2">
        <f t="shared" si="11"/>
        <v>0</v>
      </c>
      <c r="Z66" s="1">
        <v>0</v>
      </c>
      <c r="AA66" s="2">
        <f t="shared" si="12"/>
        <v>0</v>
      </c>
      <c r="AB66" s="1">
        <v>0</v>
      </c>
      <c r="AC66" s="2">
        <f t="shared" si="13"/>
        <v>0</v>
      </c>
      <c r="AD66" s="1">
        <v>0</v>
      </c>
      <c r="AE66" s="2">
        <f t="shared" si="14"/>
        <v>0</v>
      </c>
    </row>
    <row r="67" spans="1:31">
      <c r="A67" s="1">
        <v>9981084</v>
      </c>
      <c r="B67" s="1">
        <v>0</v>
      </c>
      <c r="C67" s="2">
        <f t="shared" si="48"/>
        <v>0</v>
      </c>
      <c r="D67" s="1">
        <v>0</v>
      </c>
      <c r="E67" s="2">
        <f t="shared" si="49"/>
        <v>0</v>
      </c>
      <c r="F67" s="1">
        <v>0</v>
      </c>
      <c r="G67" s="2">
        <f t="shared" si="50"/>
        <v>0</v>
      </c>
      <c r="H67" s="1">
        <v>0</v>
      </c>
      <c r="I67" s="2">
        <f t="shared" si="41"/>
        <v>0</v>
      </c>
      <c r="J67" s="1">
        <v>0</v>
      </c>
      <c r="K67" s="2">
        <f t="shared" si="42"/>
        <v>0</v>
      </c>
      <c r="L67" s="1">
        <v>0</v>
      </c>
      <c r="M67" s="2">
        <f t="shared" si="43"/>
        <v>0</v>
      </c>
      <c r="N67" s="1">
        <v>0</v>
      </c>
      <c r="O67" s="2">
        <f t="shared" si="44"/>
        <v>0</v>
      </c>
      <c r="P67" s="1">
        <v>0</v>
      </c>
      <c r="Q67" s="2">
        <f t="shared" si="45"/>
        <v>0</v>
      </c>
      <c r="R67" s="1">
        <v>0</v>
      </c>
      <c r="S67" s="2">
        <f t="shared" si="46"/>
        <v>0</v>
      </c>
      <c r="T67" s="1">
        <v>0</v>
      </c>
      <c r="U67" s="2">
        <f t="shared" si="47"/>
        <v>0</v>
      </c>
      <c r="V67" s="1">
        <v>0</v>
      </c>
      <c r="W67" s="2">
        <f t="shared" ref="W67:W69" si="51">V67*100/150</f>
        <v>0</v>
      </c>
      <c r="X67" s="1">
        <v>0</v>
      </c>
      <c r="Y67" s="2">
        <f t="shared" ref="Y67:Y69" si="52">X67*100/160</f>
        <v>0</v>
      </c>
      <c r="Z67" s="1">
        <v>135</v>
      </c>
      <c r="AA67" s="2">
        <f t="shared" ref="AA67:AA69" si="53">Z67*100/175</f>
        <v>77.142857142857139</v>
      </c>
      <c r="AB67" s="1">
        <v>0</v>
      </c>
      <c r="AC67" s="2">
        <f t="shared" ref="AC67:AC69" si="54">AB67*100/155</f>
        <v>0</v>
      </c>
      <c r="AD67" s="1">
        <v>0</v>
      </c>
      <c r="AE67" s="2">
        <f t="shared" ref="AE67:AE69" si="55">AD67*100/125</f>
        <v>0</v>
      </c>
    </row>
    <row r="68" spans="1:31">
      <c r="A68" s="1"/>
      <c r="Q68" s="2"/>
    </row>
    <row r="69" spans="1:31">
      <c r="A69" s="1"/>
      <c r="B69" s="1">
        <v>130</v>
      </c>
      <c r="C69" s="2">
        <f>B69*100/130</f>
        <v>100</v>
      </c>
      <c r="D69" s="1">
        <v>180</v>
      </c>
      <c r="E69" s="2">
        <f>D69*100/180</f>
        <v>100</v>
      </c>
      <c r="F69" s="1">
        <v>105</v>
      </c>
      <c r="G69" s="2">
        <f>F69*100/105</f>
        <v>100</v>
      </c>
      <c r="H69" s="1">
        <v>230</v>
      </c>
      <c r="I69" s="2">
        <f>H69*100/230</f>
        <v>100</v>
      </c>
      <c r="J69" s="1">
        <v>270</v>
      </c>
      <c r="K69" s="2">
        <f>J69*100/270</f>
        <v>100</v>
      </c>
      <c r="L69" s="1">
        <v>340</v>
      </c>
      <c r="M69" s="2">
        <f>L69*100/340</f>
        <v>100</v>
      </c>
      <c r="N69" s="1">
        <v>250</v>
      </c>
      <c r="O69" s="2">
        <f t="shared" si="44"/>
        <v>100</v>
      </c>
      <c r="P69" s="1">
        <v>280</v>
      </c>
      <c r="Q69" s="2">
        <f t="shared" ref="Q69" si="56">P69*100/280</f>
        <v>100</v>
      </c>
      <c r="R69" s="1">
        <v>165</v>
      </c>
      <c r="S69" s="2">
        <f t="shared" si="46"/>
        <v>100</v>
      </c>
      <c r="T69" s="1">
        <v>230</v>
      </c>
      <c r="U69" s="2">
        <f t="shared" si="47"/>
        <v>100</v>
      </c>
      <c r="V69" s="1">
        <v>150</v>
      </c>
      <c r="W69" s="2">
        <f t="shared" si="51"/>
        <v>100</v>
      </c>
      <c r="X69" s="1">
        <v>160</v>
      </c>
      <c r="Y69" s="2">
        <f t="shared" si="52"/>
        <v>100</v>
      </c>
      <c r="Z69" s="1">
        <v>175</v>
      </c>
      <c r="AA69" s="2">
        <f t="shared" si="53"/>
        <v>100</v>
      </c>
      <c r="AB69" s="1">
        <v>155</v>
      </c>
      <c r="AC69" s="2">
        <f t="shared" si="54"/>
        <v>100</v>
      </c>
      <c r="AD69" s="1">
        <v>125</v>
      </c>
      <c r="AE69" s="2">
        <f t="shared" si="55"/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B1" sqref="B1:B1048576"/>
    </sheetView>
  </sheetViews>
  <sheetFormatPr defaultRowHeight="15.75"/>
  <cols>
    <col min="1" max="1" width="11.375" customWidth="1"/>
    <col min="2" max="4" width="8.875" style="1"/>
    <col min="5" max="5" width="8.75" customWidth="1"/>
    <col min="6" max="9" width="8.875" style="1"/>
  </cols>
  <sheetData>
    <row r="1" spans="1:9">
      <c r="B1" s="1" t="s">
        <v>25</v>
      </c>
      <c r="C1" s="1" t="s">
        <v>28</v>
      </c>
      <c r="D1" s="1" t="s">
        <v>30</v>
      </c>
      <c r="E1" s="1" t="s">
        <v>33</v>
      </c>
      <c r="F1" s="1" t="s">
        <v>36</v>
      </c>
      <c r="G1" s="1" t="s">
        <v>41</v>
      </c>
      <c r="H1" s="1" t="s">
        <v>46</v>
      </c>
      <c r="I1" s="1" t="s">
        <v>67</v>
      </c>
    </row>
    <row r="2" spans="1:9">
      <c r="A2" s="1">
        <v>100000004</v>
      </c>
      <c r="B2" s="1">
        <v>270</v>
      </c>
      <c r="C2" s="1">
        <v>135</v>
      </c>
      <c r="D2" s="1">
        <v>215</v>
      </c>
      <c r="E2" s="1">
        <v>145</v>
      </c>
      <c r="F2" s="1">
        <v>140</v>
      </c>
      <c r="G2" s="1">
        <v>70</v>
      </c>
      <c r="H2" s="1">
        <v>135</v>
      </c>
      <c r="I2" s="1">
        <v>120</v>
      </c>
    </row>
    <row r="3" spans="1:9">
      <c r="A3" s="1">
        <v>100000018</v>
      </c>
      <c r="B3" s="1">
        <v>255</v>
      </c>
      <c r="C3" s="1">
        <v>155</v>
      </c>
      <c r="D3" s="1">
        <v>220</v>
      </c>
      <c r="E3" s="1">
        <v>140</v>
      </c>
      <c r="F3" s="1">
        <v>140</v>
      </c>
      <c r="G3" s="1">
        <v>160</v>
      </c>
      <c r="H3" s="1">
        <v>135</v>
      </c>
      <c r="I3" s="1">
        <v>120</v>
      </c>
    </row>
    <row r="4" spans="1:9">
      <c r="A4" s="1">
        <v>100021229</v>
      </c>
      <c r="B4" s="1">
        <v>0</v>
      </c>
      <c r="C4" s="1">
        <v>140</v>
      </c>
      <c r="D4" s="1">
        <v>200</v>
      </c>
      <c r="E4" s="1">
        <v>145</v>
      </c>
      <c r="F4" s="1">
        <v>0</v>
      </c>
      <c r="G4" s="1">
        <v>150</v>
      </c>
      <c r="H4" s="1">
        <v>135</v>
      </c>
      <c r="I4" s="1">
        <v>120</v>
      </c>
    </row>
    <row r="5" spans="1:9">
      <c r="A5" s="1">
        <v>100022140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</row>
    <row r="6" spans="1:9">
      <c r="A6" s="1">
        <v>100022162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9">
      <c r="A7" s="1">
        <v>100022261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</row>
    <row r="8" spans="1:9">
      <c r="A8" s="1">
        <v>100041048</v>
      </c>
      <c r="B8" s="1">
        <v>50</v>
      </c>
      <c r="C8" s="1">
        <v>25</v>
      </c>
      <c r="D8" s="1">
        <v>70</v>
      </c>
      <c r="E8" s="1">
        <v>95</v>
      </c>
      <c r="F8" s="1">
        <v>0</v>
      </c>
      <c r="G8" s="1">
        <v>155</v>
      </c>
      <c r="H8" s="1">
        <v>0</v>
      </c>
      <c r="I8" s="1">
        <v>0</v>
      </c>
    </row>
    <row r="9" spans="1:9">
      <c r="A9" s="1">
        <v>100061247</v>
      </c>
      <c r="B9" s="1">
        <v>0</v>
      </c>
      <c r="C9" s="1">
        <v>0</v>
      </c>
      <c r="D9" s="1">
        <v>0</v>
      </c>
      <c r="E9" s="1">
        <v>0</v>
      </c>
      <c r="F9" s="1">
        <v>140</v>
      </c>
      <c r="G9" s="1">
        <v>0</v>
      </c>
      <c r="H9" s="1">
        <v>0</v>
      </c>
      <c r="I9" s="1">
        <v>0</v>
      </c>
    </row>
    <row r="10" spans="1:9">
      <c r="A10" s="1">
        <v>100071013</v>
      </c>
      <c r="B10" s="1">
        <v>270</v>
      </c>
      <c r="C10" s="1">
        <v>150</v>
      </c>
      <c r="D10" s="1">
        <v>215</v>
      </c>
      <c r="E10" s="1">
        <v>0</v>
      </c>
      <c r="F10" s="1">
        <v>145</v>
      </c>
      <c r="G10" s="1">
        <v>165</v>
      </c>
      <c r="H10" s="1">
        <v>130</v>
      </c>
      <c r="I10" s="1">
        <v>125</v>
      </c>
    </row>
    <row r="11" spans="1:9">
      <c r="A11" s="1">
        <v>100071023</v>
      </c>
      <c r="B11" s="1">
        <v>235</v>
      </c>
      <c r="C11" s="1">
        <v>0</v>
      </c>
      <c r="D11" s="1">
        <v>0</v>
      </c>
      <c r="E11" s="1">
        <v>0</v>
      </c>
      <c r="F11" s="1">
        <v>0</v>
      </c>
      <c r="G11" s="1">
        <v>105</v>
      </c>
      <c r="H11" s="1">
        <v>0</v>
      </c>
      <c r="I11" s="1">
        <v>120</v>
      </c>
    </row>
    <row r="12" spans="1:9">
      <c r="A12" s="1">
        <v>100071046</v>
      </c>
      <c r="B12" s="1">
        <v>253</v>
      </c>
      <c r="C12" s="1">
        <v>120</v>
      </c>
      <c r="D12" s="1">
        <v>200</v>
      </c>
      <c r="E12" s="1">
        <v>0</v>
      </c>
      <c r="F12" s="1">
        <v>140</v>
      </c>
      <c r="G12" s="1">
        <v>160</v>
      </c>
      <c r="H12" s="1">
        <v>130</v>
      </c>
      <c r="I12" s="1">
        <v>120</v>
      </c>
    </row>
    <row r="13" spans="1:9">
      <c r="A13" s="1">
        <v>101000011</v>
      </c>
      <c r="B13" s="1">
        <v>230</v>
      </c>
      <c r="C13" s="1">
        <v>0</v>
      </c>
      <c r="D13" s="1">
        <v>0</v>
      </c>
      <c r="E13" s="1">
        <v>0</v>
      </c>
      <c r="F13" s="1">
        <v>140</v>
      </c>
      <c r="G13" s="1">
        <v>0</v>
      </c>
      <c r="H13" s="1">
        <v>0</v>
      </c>
      <c r="I13" s="1">
        <v>0</v>
      </c>
    </row>
    <row r="14" spans="1:9">
      <c r="A14" s="1">
        <v>101000019</v>
      </c>
      <c r="B14" s="1">
        <v>147</v>
      </c>
      <c r="C14" s="1">
        <v>0</v>
      </c>
      <c r="D14" s="1">
        <v>20</v>
      </c>
      <c r="E14" s="1">
        <v>0</v>
      </c>
      <c r="F14" s="1">
        <v>80</v>
      </c>
      <c r="G14" s="1">
        <v>30</v>
      </c>
      <c r="H14" s="1">
        <v>0</v>
      </c>
      <c r="I14" s="1">
        <v>0</v>
      </c>
    </row>
    <row r="15" spans="1:9">
      <c r="A15" s="1">
        <v>101000022</v>
      </c>
      <c r="B15" s="1">
        <v>240</v>
      </c>
      <c r="C15" s="1">
        <v>130</v>
      </c>
      <c r="D15" s="1">
        <v>200</v>
      </c>
      <c r="E15" s="1">
        <v>145</v>
      </c>
      <c r="F15" s="1">
        <v>140</v>
      </c>
      <c r="G15" s="1">
        <v>0</v>
      </c>
      <c r="H15" s="1">
        <v>0</v>
      </c>
      <c r="I15" s="1">
        <v>0</v>
      </c>
    </row>
    <row r="16" spans="1:9">
      <c r="A16" s="1">
        <v>101000023</v>
      </c>
      <c r="B16" s="1">
        <v>0</v>
      </c>
      <c r="C16" s="1">
        <v>130</v>
      </c>
      <c r="D16" s="1">
        <v>195</v>
      </c>
      <c r="E16" s="1">
        <v>140</v>
      </c>
      <c r="F16" s="1">
        <v>0</v>
      </c>
      <c r="G16" s="1">
        <v>155</v>
      </c>
      <c r="H16" s="1">
        <v>0</v>
      </c>
      <c r="I16" s="1">
        <v>125</v>
      </c>
    </row>
    <row r="17" spans="1:9">
      <c r="A17" s="1">
        <v>101000030</v>
      </c>
      <c r="B17" s="1">
        <v>0</v>
      </c>
      <c r="C17" s="1">
        <v>130</v>
      </c>
      <c r="D17" s="1">
        <v>185</v>
      </c>
      <c r="E17" s="1">
        <v>140</v>
      </c>
      <c r="F17" s="1">
        <v>140</v>
      </c>
      <c r="G17" s="1">
        <v>140</v>
      </c>
      <c r="H17" s="1">
        <v>130</v>
      </c>
      <c r="I17" s="1">
        <v>0</v>
      </c>
    </row>
    <row r="18" spans="1:9">
      <c r="A18" s="1">
        <v>101000031</v>
      </c>
      <c r="B18" s="1">
        <v>0</v>
      </c>
      <c r="C18" s="1">
        <v>120</v>
      </c>
      <c r="D18" s="1">
        <v>0</v>
      </c>
      <c r="E18" s="4">
        <v>0</v>
      </c>
      <c r="F18" s="1">
        <v>140</v>
      </c>
      <c r="G18" s="1">
        <v>0</v>
      </c>
      <c r="H18" s="1">
        <v>75</v>
      </c>
      <c r="I18" s="1">
        <v>0</v>
      </c>
    </row>
    <row r="19" spans="1:9">
      <c r="A19" s="1">
        <v>101000037</v>
      </c>
      <c r="B19" s="1">
        <v>0</v>
      </c>
      <c r="C19" s="1">
        <v>0</v>
      </c>
      <c r="D19" s="1">
        <v>185</v>
      </c>
      <c r="E19" s="1">
        <v>140</v>
      </c>
      <c r="F19" s="1">
        <v>140</v>
      </c>
      <c r="G19" s="1">
        <v>160</v>
      </c>
      <c r="H19" s="1">
        <v>110</v>
      </c>
      <c r="I19" s="1">
        <v>0</v>
      </c>
    </row>
    <row r="20" spans="1:9">
      <c r="A20" s="1">
        <v>101011235</v>
      </c>
      <c r="B20" s="1">
        <v>225</v>
      </c>
      <c r="C20" s="1">
        <v>105</v>
      </c>
      <c r="D20" s="1">
        <v>190</v>
      </c>
      <c r="E20" s="1">
        <v>130</v>
      </c>
      <c r="F20" s="1">
        <v>125</v>
      </c>
      <c r="G20" s="1">
        <v>145</v>
      </c>
      <c r="H20" s="1">
        <v>110</v>
      </c>
      <c r="I20" s="1">
        <v>115</v>
      </c>
    </row>
    <row r="21" spans="1:9">
      <c r="A21" s="1">
        <v>101011261</v>
      </c>
      <c r="B21" s="1">
        <v>253</v>
      </c>
      <c r="C21" s="1">
        <v>140</v>
      </c>
      <c r="D21" s="1">
        <v>195</v>
      </c>
      <c r="E21" s="1">
        <v>145</v>
      </c>
      <c r="F21" s="1">
        <v>145</v>
      </c>
      <c r="G21" s="1">
        <v>165</v>
      </c>
      <c r="H21" s="1">
        <v>0</v>
      </c>
      <c r="I21" s="1">
        <v>0</v>
      </c>
    </row>
    <row r="22" spans="1:9">
      <c r="A22" s="1">
        <v>101012081</v>
      </c>
      <c r="B22" s="1">
        <v>145</v>
      </c>
      <c r="C22" s="1">
        <v>50</v>
      </c>
      <c r="D22" s="1">
        <v>90</v>
      </c>
      <c r="E22" s="1">
        <v>115</v>
      </c>
      <c r="F22" s="1">
        <v>125</v>
      </c>
      <c r="G22" s="1">
        <v>110</v>
      </c>
      <c r="H22" s="1">
        <v>90</v>
      </c>
      <c r="I22" s="1">
        <v>0</v>
      </c>
    </row>
    <row r="23" spans="1:9">
      <c r="A23" s="1">
        <v>101021117</v>
      </c>
      <c r="B23" s="1">
        <v>175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120</v>
      </c>
      <c r="I23" s="1">
        <v>50</v>
      </c>
    </row>
    <row r="24" spans="1:9">
      <c r="A24" s="1">
        <v>101021125</v>
      </c>
      <c r="B24" s="1">
        <v>220</v>
      </c>
      <c r="C24" s="1">
        <v>0</v>
      </c>
      <c r="D24" s="1">
        <v>210</v>
      </c>
      <c r="E24" s="1">
        <v>0</v>
      </c>
      <c r="F24" s="1">
        <v>145</v>
      </c>
      <c r="G24" s="1">
        <v>0</v>
      </c>
      <c r="H24" s="1">
        <v>135</v>
      </c>
      <c r="I24" s="1">
        <v>125</v>
      </c>
    </row>
    <row r="25" spans="1:9">
      <c r="A25" s="1">
        <v>101021130</v>
      </c>
      <c r="B25" s="1">
        <v>275</v>
      </c>
      <c r="C25" s="1">
        <v>155</v>
      </c>
      <c r="D25" s="1">
        <v>220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</row>
    <row r="26" spans="1:9">
      <c r="A26" s="1">
        <v>101021161</v>
      </c>
      <c r="B26" s="1">
        <v>250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</row>
    <row r="27" spans="1:9">
      <c r="A27" s="1">
        <v>101022162</v>
      </c>
      <c r="B27" s="1">
        <v>0</v>
      </c>
      <c r="C27" s="1">
        <v>0</v>
      </c>
      <c r="D27" s="1">
        <v>0</v>
      </c>
      <c r="E27" s="1">
        <v>130</v>
      </c>
      <c r="F27" s="1">
        <v>0</v>
      </c>
      <c r="G27" s="1">
        <v>0</v>
      </c>
      <c r="H27" s="1">
        <v>0</v>
      </c>
      <c r="I27" s="1">
        <v>0</v>
      </c>
    </row>
    <row r="28" spans="1:9">
      <c r="A28" s="1">
        <v>101030003</v>
      </c>
      <c r="B28" s="1">
        <v>263</v>
      </c>
      <c r="C28" s="1">
        <v>135</v>
      </c>
      <c r="D28" s="1">
        <v>205</v>
      </c>
      <c r="E28" s="1">
        <v>0</v>
      </c>
      <c r="F28" s="1">
        <v>140</v>
      </c>
      <c r="G28" s="1">
        <v>165</v>
      </c>
      <c r="H28" s="1">
        <v>140</v>
      </c>
      <c r="I28" s="1">
        <v>125</v>
      </c>
    </row>
    <row r="29" spans="1:9">
      <c r="A29" s="1">
        <v>101030004</v>
      </c>
      <c r="B29" s="1">
        <v>0</v>
      </c>
      <c r="C29" s="1">
        <v>0</v>
      </c>
      <c r="D29" s="1">
        <v>115</v>
      </c>
      <c r="E29" s="1">
        <v>0</v>
      </c>
      <c r="F29" s="1">
        <v>0</v>
      </c>
      <c r="G29" s="1">
        <v>0</v>
      </c>
      <c r="H29" s="1">
        <v>0</v>
      </c>
      <c r="I29" s="1">
        <v>110</v>
      </c>
    </row>
    <row r="30" spans="1:9">
      <c r="A30" s="1">
        <v>101030021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100</v>
      </c>
      <c r="I30" s="1">
        <v>65</v>
      </c>
    </row>
    <row r="31" spans="1:9">
      <c r="A31" s="1">
        <v>101030027</v>
      </c>
      <c r="B31" s="1">
        <v>0</v>
      </c>
      <c r="C31" s="1">
        <v>0</v>
      </c>
      <c r="D31" s="1">
        <v>185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>
      <c r="A32" s="1">
        <v>101030031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</row>
    <row r="33" spans="1:9">
      <c r="A33" s="1">
        <v>101031146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130</v>
      </c>
      <c r="I33" s="1">
        <v>115</v>
      </c>
    </row>
    <row r="34" spans="1:9">
      <c r="A34" s="1">
        <v>101031186</v>
      </c>
      <c r="B34" s="1">
        <v>266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>
      <c r="A35" s="1">
        <v>101031232</v>
      </c>
      <c r="B35" s="1">
        <v>270</v>
      </c>
      <c r="C35" s="1">
        <v>160</v>
      </c>
      <c r="D35" s="1">
        <v>225</v>
      </c>
      <c r="E35" s="1">
        <v>150</v>
      </c>
      <c r="F35" s="1">
        <v>150</v>
      </c>
      <c r="G35" s="1">
        <v>150</v>
      </c>
      <c r="H35" s="1">
        <v>140</v>
      </c>
      <c r="I35" s="1">
        <v>125</v>
      </c>
    </row>
    <row r="36" spans="1:9">
      <c r="A36" s="1">
        <v>101032039</v>
      </c>
      <c r="B36" s="1">
        <v>225</v>
      </c>
      <c r="C36" s="1">
        <v>0</v>
      </c>
      <c r="D36" s="1">
        <v>200</v>
      </c>
      <c r="E36" s="1">
        <v>0</v>
      </c>
      <c r="F36" s="1">
        <v>0</v>
      </c>
      <c r="G36" s="1">
        <v>145</v>
      </c>
      <c r="H36" s="1">
        <v>0</v>
      </c>
      <c r="I36" s="1">
        <v>0</v>
      </c>
    </row>
    <row r="37" spans="1:9">
      <c r="A37" s="1">
        <v>101034064</v>
      </c>
      <c r="B37" s="1">
        <v>0</v>
      </c>
      <c r="C37" s="1">
        <v>0</v>
      </c>
      <c r="D37" s="1">
        <v>0</v>
      </c>
      <c r="E37" s="6">
        <v>0</v>
      </c>
      <c r="F37" s="1">
        <v>0</v>
      </c>
      <c r="G37" s="1">
        <v>0</v>
      </c>
      <c r="H37" s="1">
        <v>0</v>
      </c>
      <c r="I37" s="1">
        <v>0</v>
      </c>
    </row>
    <row r="38" spans="1:9">
      <c r="A38" s="1">
        <v>101048226</v>
      </c>
      <c r="B38" s="1">
        <v>240</v>
      </c>
      <c r="C38" s="1">
        <v>60</v>
      </c>
      <c r="D38" s="1">
        <v>195</v>
      </c>
      <c r="E38" s="1">
        <v>115</v>
      </c>
      <c r="F38" s="1">
        <v>125</v>
      </c>
      <c r="G38" s="1">
        <v>145</v>
      </c>
      <c r="H38" s="1">
        <v>120</v>
      </c>
      <c r="I38" s="1">
        <v>0</v>
      </c>
    </row>
    <row r="39" spans="1:9">
      <c r="A39" s="1">
        <v>101061125</v>
      </c>
      <c r="B39" s="1">
        <v>178</v>
      </c>
      <c r="C39" s="1">
        <v>138</v>
      </c>
      <c r="D39" s="1">
        <v>180</v>
      </c>
      <c r="E39" s="1">
        <v>125</v>
      </c>
      <c r="F39" s="1">
        <v>135</v>
      </c>
      <c r="G39" s="1">
        <v>105</v>
      </c>
      <c r="H39" s="1">
        <v>0</v>
      </c>
      <c r="I39" s="1">
        <v>0</v>
      </c>
    </row>
    <row r="40" spans="1:9">
      <c r="A40" s="1">
        <v>101061224</v>
      </c>
      <c r="B40" s="1">
        <v>0</v>
      </c>
      <c r="C40" s="1">
        <v>130</v>
      </c>
      <c r="D40" s="1">
        <v>195</v>
      </c>
      <c r="E40" s="1">
        <v>145</v>
      </c>
      <c r="F40" s="1">
        <v>130</v>
      </c>
      <c r="G40" s="1">
        <v>155</v>
      </c>
      <c r="H40" s="1">
        <v>115</v>
      </c>
      <c r="I40" s="1">
        <v>105</v>
      </c>
    </row>
    <row r="41" spans="1:9">
      <c r="A41" s="1">
        <v>101061229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>
      <c r="A42" s="1">
        <v>101062215</v>
      </c>
      <c r="B42" s="1">
        <v>250</v>
      </c>
      <c r="C42" s="1">
        <v>135</v>
      </c>
      <c r="D42" s="1">
        <v>195</v>
      </c>
      <c r="E42" s="1">
        <v>140</v>
      </c>
      <c r="F42" s="1">
        <v>140</v>
      </c>
      <c r="G42" s="1">
        <v>155</v>
      </c>
      <c r="H42" s="1">
        <v>125</v>
      </c>
      <c r="I42" s="1">
        <v>120</v>
      </c>
    </row>
    <row r="43" spans="1:9">
      <c r="A43" s="1">
        <v>101062230</v>
      </c>
      <c r="B43" s="1">
        <v>240</v>
      </c>
      <c r="C43" s="1">
        <v>135</v>
      </c>
      <c r="D43" s="1">
        <v>205</v>
      </c>
      <c r="E43" s="1">
        <v>0</v>
      </c>
      <c r="F43" s="1">
        <v>0</v>
      </c>
      <c r="G43" s="1">
        <v>165</v>
      </c>
      <c r="H43" s="1">
        <v>130</v>
      </c>
      <c r="I43" s="1">
        <v>125</v>
      </c>
    </row>
    <row r="44" spans="1:9">
      <c r="A44" s="1">
        <v>101062326</v>
      </c>
      <c r="B44" s="1">
        <v>200</v>
      </c>
      <c r="C44" s="1">
        <v>135</v>
      </c>
      <c r="D44" s="1">
        <v>200</v>
      </c>
      <c r="E44" s="1">
        <v>120</v>
      </c>
      <c r="F44" s="1">
        <v>145</v>
      </c>
      <c r="G44" s="1">
        <v>160</v>
      </c>
      <c r="H44" s="1">
        <v>115</v>
      </c>
      <c r="I44" s="1">
        <v>120</v>
      </c>
    </row>
    <row r="45" spans="1:9">
      <c r="A45" s="1">
        <v>101062331</v>
      </c>
      <c r="B45" s="1">
        <v>255</v>
      </c>
      <c r="C45" s="1">
        <v>140</v>
      </c>
      <c r="D45" s="1">
        <v>190</v>
      </c>
      <c r="E45" s="1">
        <v>145</v>
      </c>
      <c r="F45" s="1">
        <v>140</v>
      </c>
      <c r="G45" s="1">
        <v>170</v>
      </c>
      <c r="H45" s="1">
        <v>145</v>
      </c>
      <c r="I45" s="1">
        <v>120</v>
      </c>
    </row>
    <row r="46" spans="1:9">
      <c r="A46" s="1">
        <v>101070004</v>
      </c>
      <c r="B46" s="1">
        <v>257</v>
      </c>
      <c r="C46" s="1">
        <v>0</v>
      </c>
      <c r="D46" s="1">
        <v>210</v>
      </c>
      <c r="E46" s="1">
        <v>145</v>
      </c>
      <c r="F46" s="1">
        <v>140</v>
      </c>
      <c r="G46" s="1">
        <v>0</v>
      </c>
      <c r="H46" s="1">
        <v>130</v>
      </c>
      <c r="I46" s="1">
        <v>125</v>
      </c>
    </row>
    <row r="47" spans="1:9">
      <c r="A47" s="1">
        <v>101070017</v>
      </c>
      <c r="B47" s="1">
        <v>240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</row>
    <row r="48" spans="1:9">
      <c r="A48" s="1">
        <v>101070033</v>
      </c>
      <c r="B48" s="1">
        <v>267</v>
      </c>
      <c r="C48" s="1">
        <v>135</v>
      </c>
      <c r="D48" s="1">
        <v>195</v>
      </c>
      <c r="E48" s="1">
        <v>145</v>
      </c>
      <c r="F48" s="1">
        <v>0</v>
      </c>
      <c r="G48" s="1">
        <v>120</v>
      </c>
      <c r="H48" s="1">
        <v>130</v>
      </c>
      <c r="I48" s="1">
        <v>125</v>
      </c>
    </row>
    <row r="49" spans="1:9">
      <c r="A49" s="1">
        <v>101070034</v>
      </c>
      <c r="B49" s="1">
        <v>252</v>
      </c>
      <c r="C49" s="1">
        <v>140</v>
      </c>
      <c r="D49" s="1">
        <v>205</v>
      </c>
      <c r="E49" s="1">
        <v>145</v>
      </c>
      <c r="F49" s="1">
        <v>140</v>
      </c>
      <c r="G49" s="1">
        <v>0</v>
      </c>
      <c r="H49" s="1">
        <v>130</v>
      </c>
      <c r="I49" s="1">
        <v>125</v>
      </c>
    </row>
    <row r="50" spans="1:9">
      <c r="A50" s="1">
        <v>101071014</v>
      </c>
      <c r="B50" s="1">
        <v>235</v>
      </c>
      <c r="C50" s="1">
        <v>0</v>
      </c>
      <c r="D50" s="1">
        <v>185</v>
      </c>
      <c r="E50" s="1">
        <v>145</v>
      </c>
      <c r="F50" s="1">
        <v>0</v>
      </c>
      <c r="G50" s="1">
        <v>140</v>
      </c>
      <c r="H50" s="1">
        <v>55</v>
      </c>
      <c r="I50" s="1">
        <v>125</v>
      </c>
    </row>
    <row r="51" spans="1:9">
      <c r="A51" s="1">
        <v>101071020</v>
      </c>
      <c r="B51" s="1">
        <v>245</v>
      </c>
      <c r="C51" s="1">
        <v>130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</row>
    <row r="52" spans="1:9">
      <c r="A52" s="1">
        <v>101071021</v>
      </c>
      <c r="B52" s="1">
        <v>0</v>
      </c>
      <c r="C52" s="1">
        <v>125</v>
      </c>
      <c r="D52" s="1">
        <v>190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>
      <c r="A53" s="1">
        <v>101071028</v>
      </c>
      <c r="B53" s="1">
        <v>0</v>
      </c>
      <c r="C53" s="1">
        <v>140</v>
      </c>
      <c r="D53" s="1">
        <v>0</v>
      </c>
      <c r="E53" s="1">
        <v>0</v>
      </c>
      <c r="F53" s="1">
        <v>0</v>
      </c>
      <c r="G53" s="1">
        <v>0</v>
      </c>
      <c r="H53" s="1">
        <v>55</v>
      </c>
      <c r="I53" s="1">
        <v>0</v>
      </c>
    </row>
    <row r="54" spans="1:9">
      <c r="A54" s="1">
        <v>101071050</v>
      </c>
      <c r="B54" s="1">
        <v>0</v>
      </c>
      <c r="C54" s="1">
        <v>0</v>
      </c>
      <c r="D54" s="1">
        <v>0</v>
      </c>
      <c r="E54" s="6">
        <v>0</v>
      </c>
      <c r="F54" s="1">
        <v>0</v>
      </c>
      <c r="G54" s="1">
        <v>0</v>
      </c>
      <c r="H54" s="1">
        <v>0</v>
      </c>
      <c r="I54" s="1">
        <v>0</v>
      </c>
    </row>
    <row r="55" spans="1:9">
      <c r="A55" s="1">
        <v>101071052</v>
      </c>
      <c r="B55" s="1">
        <v>272</v>
      </c>
      <c r="C55" s="1">
        <v>155</v>
      </c>
      <c r="D55" s="1">
        <v>230</v>
      </c>
      <c r="E55" s="1">
        <v>140</v>
      </c>
      <c r="F55" s="1">
        <v>140</v>
      </c>
      <c r="G55" s="1">
        <v>160</v>
      </c>
      <c r="H55" s="1">
        <v>125</v>
      </c>
      <c r="I55" s="1">
        <v>125</v>
      </c>
    </row>
    <row r="56" spans="1:9">
      <c r="A56" s="1">
        <v>101071059</v>
      </c>
      <c r="B56" s="1">
        <v>280</v>
      </c>
      <c r="C56" s="1">
        <v>155</v>
      </c>
      <c r="D56" s="1">
        <v>225</v>
      </c>
      <c r="E56" s="1">
        <v>145</v>
      </c>
      <c r="F56" s="1">
        <v>155</v>
      </c>
      <c r="G56" s="1">
        <v>170</v>
      </c>
      <c r="H56" s="1">
        <v>130</v>
      </c>
      <c r="I56" s="1">
        <v>125</v>
      </c>
    </row>
    <row r="57" spans="1:9">
      <c r="A57" s="1">
        <v>101072206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</row>
    <row r="58" spans="1:9">
      <c r="A58" s="1">
        <v>101081062</v>
      </c>
      <c r="B58" s="1">
        <v>250</v>
      </c>
      <c r="C58" s="1">
        <v>150</v>
      </c>
      <c r="D58" s="1">
        <v>215</v>
      </c>
      <c r="E58" s="1">
        <v>145</v>
      </c>
      <c r="F58" s="1">
        <v>135</v>
      </c>
      <c r="G58" s="1">
        <v>165</v>
      </c>
      <c r="H58" s="1">
        <v>130</v>
      </c>
      <c r="I58" s="1">
        <v>125</v>
      </c>
    </row>
    <row r="59" spans="1:9">
      <c r="A59" s="1">
        <v>9810109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</row>
    <row r="60" spans="1:9">
      <c r="A60" s="1">
        <v>9831143</v>
      </c>
      <c r="B60" s="1">
        <v>260</v>
      </c>
      <c r="C60" s="1">
        <v>115</v>
      </c>
      <c r="D60" s="1">
        <v>215</v>
      </c>
      <c r="E60" s="1">
        <v>150</v>
      </c>
      <c r="F60" s="1">
        <v>150</v>
      </c>
      <c r="G60" s="1">
        <v>165</v>
      </c>
      <c r="H60" s="1">
        <v>140</v>
      </c>
      <c r="I60" s="1">
        <v>0</v>
      </c>
    </row>
    <row r="61" spans="1:9">
      <c r="A61" s="1">
        <v>9833202</v>
      </c>
      <c r="B61" s="1">
        <v>235</v>
      </c>
      <c r="C61" s="1">
        <v>145</v>
      </c>
      <c r="D61" s="1">
        <v>200</v>
      </c>
      <c r="E61" s="1">
        <v>0</v>
      </c>
      <c r="F61" s="1">
        <v>135</v>
      </c>
      <c r="G61" s="1">
        <v>160</v>
      </c>
      <c r="H61" s="1">
        <v>125</v>
      </c>
      <c r="I61" s="1">
        <v>125</v>
      </c>
    </row>
    <row r="62" spans="1:9">
      <c r="A62" s="1">
        <v>9931235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</row>
    <row r="63" spans="1:9">
      <c r="A63" s="1">
        <v>9948119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</row>
    <row r="64" spans="1:9">
      <c r="A64" s="1">
        <v>9962124</v>
      </c>
      <c r="B64" s="1">
        <v>258</v>
      </c>
      <c r="C64" s="1">
        <v>130</v>
      </c>
      <c r="D64" s="1">
        <v>200</v>
      </c>
      <c r="E64" s="1">
        <v>140</v>
      </c>
      <c r="F64" s="1">
        <v>140</v>
      </c>
      <c r="G64" s="1">
        <v>160</v>
      </c>
      <c r="H64" s="1">
        <v>130</v>
      </c>
      <c r="I64" s="1">
        <v>125</v>
      </c>
    </row>
    <row r="65" spans="1:9">
      <c r="A65" s="1">
        <v>9962161</v>
      </c>
      <c r="B65" s="1">
        <v>245</v>
      </c>
      <c r="C65" s="1">
        <v>135</v>
      </c>
      <c r="D65" s="1">
        <v>195</v>
      </c>
      <c r="E65" s="1">
        <v>145</v>
      </c>
      <c r="F65" s="1">
        <v>140</v>
      </c>
      <c r="G65" s="1">
        <v>0</v>
      </c>
      <c r="H65" s="1">
        <v>0</v>
      </c>
      <c r="I65" s="1">
        <v>0</v>
      </c>
    </row>
    <row r="66" spans="1:9">
      <c r="A66" s="1">
        <v>9971051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</row>
    <row r="67" spans="1:9">
      <c r="A67" s="1">
        <v>9981084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135</v>
      </c>
      <c r="H67" s="1">
        <v>0</v>
      </c>
      <c r="I67" s="1">
        <v>0</v>
      </c>
    </row>
    <row r="74" spans="1:9">
      <c r="A74" s="1"/>
    </row>
    <row r="75" spans="1:9">
      <c r="A75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/>
  </sheetViews>
  <sheetFormatPr defaultRowHeight="15.75"/>
  <cols>
    <col min="1" max="1" width="11.375" customWidth="1"/>
    <col min="2" max="16" width="8.875" style="1"/>
    <col min="18" max="18" width="8.875" style="1"/>
    <col min="19" max="20" width="12.875" style="2" customWidth="1"/>
  </cols>
  <sheetData>
    <row r="1" spans="1:20"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R1" s="1" t="s">
        <v>71</v>
      </c>
      <c r="S1" s="2" t="s">
        <v>69</v>
      </c>
      <c r="T1" s="2" t="s">
        <v>70</v>
      </c>
    </row>
    <row r="2" spans="1:20">
      <c r="A2" s="1">
        <v>100000004</v>
      </c>
      <c r="B2" s="8">
        <v>84.61538462</v>
      </c>
      <c r="C2" s="8">
        <v>88.888888890000004</v>
      </c>
      <c r="D2" s="8">
        <v>76.190476189999998</v>
      </c>
      <c r="E2" s="8">
        <v>100</v>
      </c>
      <c r="F2" s="8">
        <v>94.444444439999998</v>
      </c>
      <c r="G2" s="8">
        <v>71.176470589999994</v>
      </c>
      <c r="H2" s="1">
        <v>0</v>
      </c>
      <c r="I2" s="8">
        <v>96.428571430000005</v>
      </c>
      <c r="J2" s="8">
        <v>81.818181820000007</v>
      </c>
      <c r="K2" s="8">
        <v>93.47826087</v>
      </c>
      <c r="L2" s="8">
        <v>96.666666669999998</v>
      </c>
      <c r="M2" s="8">
        <v>87.5</v>
      </c>
      <c r="N2" s="1">
        <v>40</v>
      </c>
      <c r="O2" s="8">
        <v>87.096774190000005</v>
      </c>
      <c r="P2" s="8">
        <v>96</v>
      </c>
      <c r="R2" s="1">
        <f>(B2+C2+D2+E2+F2+G2+H2+I2+J2+K2+L2+M2+N2+O2+P2)/15</f>
        <v>79.620274647333332</v>
      </c>
      <c r="S2" s="2">
        <f>(B2+C2+D2+E2+F2+G2+O2+I2+J2+K2+L2+M2+P2)/13</f>
        <v>88.792624593076937</v>
      </c>
      <c r="T2" s="2">
        <f>S2*0.1</f>
        <v>8.8792624593076948</v>
      </c>
    </row>
    <row r="3" spans="1:20">
      <c r="A3" s="1">
        <v>100000018</v>
      </c>
      <c r="B3" s="1">
        <v>76.92307692</v>
      </c>
      <c r="C3" s="8">
        <v>94.444444439999998</v>
      </c>
      <c r="D3" s="8">
        <v>95.238095240000007</v>
      </c>
      <c r="E3" s="8">
        <v>95.652173910000002</v>
      </c>
      <c r="F3" s="8">
        <v>100</v>
      </c>
      <c r="G3" s="8">
        <v>96.470588239999998</v>
      </c>
      <c r="H3" s="8">
        <v>94</v>
      </c>
      <c r="I3" s="8">
        <v>91.071428569999995</v>
      </c>
      <c r="J3" s="8">
        <v>93.939393940000002</v>
      </c>
      <c r="K3" s="8">
        <v>95.652173910000002</v>
      </c>
      <c r="L3" s="8">
        <v>93.333333330000002</v>
      </c>
      <c r="M3" s="8">
        <v>87.5</v>
      </c>
      <c r="N3" s="8">
        <v>91.428571430000005</v>
      </c>
      <c r="O3" s="1">
        <v>87.096774190000005</v>
      </c>
      <c r="P3" s="8">
        <v>96</v>
      </c>
      <c r="R3" s="1">
        <f t="shared" ref="R3:R66" si="0">(B3+C3+D3+E3+F3+G3+H3+I3+J3+K3+L3+M3+N3+O3+P3)/15</f>
        <v>92.583336941333329</v>
      </c>
      <c r="S3" s="2">
        <f>(P3+C3+D3+E3+F3+G3+H3+I3+J3+K3+L3+M3+N3)/13</f>
        <v>94.210015616153839</v>
      </c>
      <c r="T3" s="2">
        <f t="shared" ref="T3:T66" si="1">S3*0.1</f>
        <v>9.4210015616153839</v>
      </c>
    </row>
    <row r="4" spans="1:20">
      <c r="A4" s="1">
        <v>100021229</v>
      </c>
      <c r="B4" s="8">
        <v>0</v>
      </c>
      <c r="C4" s="8">
        <v>83.333333330000002</v>
      </c>
      <c r="D4" s="8">
        <v>80.952380950000006</v>
      </c>
      <c r="E4" s="8">
        <v>86.956521739999999</v>
      </c>
      <c r="F4" s="8">
        <v>94.444444439999998</v>
      </c>
      <c r="G4" s="8">
        <v>0</v>
      </c>
      <c r="H4" s="8">
        <v>94.8</v>
      </c>
      <c r="I4" s="1">
        <v>0</v>
      </c>
      <c r="J4" s="8">
        <v>84.848484850000006</v>
      </c>
      <c r="K4" s="8">
        <v>86.956521739999999</v>
      </c>
      <c r="L4" s="8">
        <v>96.666666669999998</v>
      </c>
      <c r="M4" s="1">
        <v>0</v>
      </c>
      <c r="N4" s="8">
        <v>85.714285709999999</v>
      </c>
      <c r="O4" s="8">
        <v>87.096774190000005</v>
      </c>
      <c r="P4" s="8">
        <v>96</v>
      </c>
      <c r="R4" s="1">
        <f t="shared" si="0"/>
        <v>65.184627574666663</v>
      </c>
      <c r="S4" s="2">
        <f>(B4+C4+D4+E4+F4+G4+H4+O4+J4+K4+L4+P4+N4)/13</f>
        <v>75.213031816923078</v>
      </c>
      <c r="T4" s="2">
        <f t="shared" si="1"/>
        <v>7.5213031816923079</v>
      </c>
    </row>
    <row r="5" spans="1:20">
      <c r="A5" s="1">
        <v>100022140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1">
        <v>0</v>
      </c>
      <c r="P5" s="1">
        <v>0</v>
      </c>
      <c r="R5" s="1">
        <f t="shared" si="0"/>
        <v>0</v>
      </c>
      <c r="S5" s="2">
        <f>(B5+C5+D5+E5+F5+G5+H5+I5+J5+K5+L5+M5+N5)/13</f>
        <v>0</v>
      </c>
      <c r="T5" s="2">
        <f t="shared" si="1"/>
        <v>0</v>
      </c>
    </row>
    <row r="6" spans="1:20">
      <c r="A6" s="1">
        <v>100022162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">
        <v>0</v>
      </c>
      <c r="P6" s="1">
        <v>0</v>
      </c>
      <c r="R6" s="1">
        <f t="shared" si="0"/>
        <v>0</v>
      </c>
      <c r="S6" s="2">
        <f>(B6+C6+D6+E6+F6+G6+H6+I6+J6+K6+L6+M6+N6)/13</f>
        <v>0</v>
      </c>
      <c r="T6" s="2">
        <f t="shared" si="1"/>
        <v>0</v>
      </c>
    </row>
    <row r="7" spans="1:20">
      <c r="A7" s="1">
        <v>100022261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">
        <v>0</v>
      </c>
      <c r="P7" s="1">
        <v>0</v>
      </c>
      <c r="R7" s="1">
        <f t="shared" si="0"/>
        <v>0</v>
      </c>
      <c r="S7" s="2">
        <f>(B7+C7+D7+E7+F7+G7+H7+I7+J7+K7+L7+M7+N7)/13</f>
        <v>0</v>
      </c>
      <c r="T7" s="2">
        <f t="shared" si="1"/>
        <v>0</v>
      </c>
    </row>
    <row r="8" spans="1:20">
      <c r="A8" s="1">
        <v>100041048</v>
      </c>
      <c r="B8" s="8">
        <v>30.76923077</v>
      </c>
      <c r="C8" s="8">
        <v>63.888888889999997</v>
      </c>
      <c r="D8" s="8">
        <v>71.428571430000005</v>
      </c>
      <c r="E8" s="8">
        <v>0</v>
      </c>
      <c r="F8" s="8">
        <v>11.11111111</v>
      </c>
      <c r="G8" s="8">
        <v>0</v>
      </c>
      <c r="H8" s="8">
        <v>46</v>
      </c>
      <c r="I8" s="8">
        <v>17.85714286</v>
      </c>
      <c r="J8" s="8">
        <v>15.15151515</v>
      </c>
      <c r="K8" s="8">
        <v>30.434782609999999</v>
      </c>
      <c r="L8" s="8">
        <v>63.333333330000002</v>
      </c>
      <c r="M8" s="1">
        <v>0</v>
      </c>
      <c r="N8" s="8">
        <v>88.571428569999995</v>
      </c>
      <c r="O8" s="1">
        <v>0</v>
      </c>
      <c r="P8" s="1">
        <v>0</v>
      </c>
      <c r="R8" s="1">
        <f t="shared" si="0"/>
        <v>29.236400314666671</v>
      </c>
      <c r="S8" s="2">
        <f>(B8+C8+D8+E8+F8+G8+H8+I8+J8+K8+L8+M8+N8)/13</f>
        <v>33.734308055384616</v>
      </c>
      <c r="T8" s="2">
        <f t="shared" si="1"/>
        <v>3.3734308055384616</v>
      </c>
    </row>
    <row r="9" spans="1:20">
      <c r="A9" s="1">
        <v>100061247</v>
      </c>
      <c r="B9" s="8">
        <v>46.15384615</v>
      </c>
      <c r="C9" s="8">
        <v>83.333333330000002</v>
      </c>
      <c r="D9" s="8">
        <v>85.714285709999999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87.5</v>
      </c>
      <c r="N9" s="8">
        <v>0</v>
      </c>
      <c r="O9" s="1">
        <v>0</v>
      </c>
      <c r="P9" s="1">
        <v>0</v>
      </c>
      <c r="R9" s="1">
        <f t="shared" si="0"/>
        <v>20.180097679333336</v>
      </c>
      <c r="S9" s="2">
        <f>(B9+C9+D9+E9+F9+G9+H9+I9+J9+K9+L9+M9+N9)/13</f>
        <v>23.284728091538462</v>
      </c>
      <c r="T9" s="2">
        <f t="shared" si="1"/>
        <v>2.3284728091538462</v>
      </c>
    </row>
    <row r="10" spans="1:20">
      <c r="A10" s="1">
        <v>100071013</v>
      </c>
      <c r="B10" s="8">
        <v>76.92307692</v>
      </c>
      <c r="C10" s="8">
        <v>88.888888890000004</v>
      </c>
      <c r="D10" s="8">
        <v>80.952380950000006</v>
      </c>
      <c r="E10" s="8">
        <v>91.304347829999998</v>
      </c>
      <c r="F10" s="8">
        <v>85.185185189999999</v>
      </c>
      <c r="G10" s="8">
        <v>96.764705879999994</v>
      </c>
      <c r="H10" s="1">
        <v>0</v>
      </c>
      <c r="I10" s="8">
        <v>96.428571430000005</v>
      </c>
      <c r="J10" s="8">
        <v>90.909090910000003</v>
      </c>
      <c r="K10" s="8">
        <v>93.47826087</v>
      </c>
      <c r="L10" s="1">
        <v>0</v>
      </c>
      <c r="M10" s="8">
        <v>90.625</v>
      </c>
      <c r="N10" s="8">
        <v>94.285714290000001</v>
      </c>
      <c r="O10" s="8">
        <v>83.870967739999998</v>
      </c>
      <c r="P10" s="8">
        <v>100</v>
      </c>
      <c r="R10" s="1">
        <f t="shared" si="0"/>
        <v>77.974412726666671</v>
      </c>
      <c r="S10" s="2">
        <f>(B10+C10+D10+E10+F10+G10+I10+J10+K10+M10+N10+O10+P10)/13</f>
        <v>89.970476223076929</v>
      </c>
      <c r="T10" s="2">
        <f t="shared" si="1"/>
        <v>8.9970476223076936</v>
      </c>
    </row>
    <row r="11" spans="1:20">
      <c r="A11" s="1">
        <v>100071023</v>
      </c>
      <c r="B11" s="8">
        <v>71.53846154</v>
      </c>
      <c r="C11" s="8">
        <v>83.333333330000002</v>
      </c>
      <c r="D11" s="8">
        <v>80.952380950000006</v>
      </c>
      <c r="E11" s="8">
        <v>82.608695650000001</v>
      </c>
      <c r="F11" s="8">
        <v>90.740740740000007</v>
      </c>
      <c r="G11" s="8">
        <v>83.823529410000006</v>
      </c>
      <c r="H11" s="8">
        <v>90</v>
      </c>
      <c r="I11" s="8">
        <v>83.928571430000005</v>
      </c>
      <c r="J11" s="8">
        <v>0</v>
      </c>
      <c r="K11" s="8">
        <v>0</v>
      </c>
      <c r="L11" s="8">
        <v>0</v>
      </c>
      <c r="M11" s="1">
        <v>0</v>
      </c>
      <c r="N11" s="8">
        <v>60</v>
      </c>
      <c r="O11" s="1">
        <v>0</v>
      </c>
      <c r="P11" s="8">
        <v>96</v>
      </c>
      <c r="R11" s="1">
        <f t="shared" si="0"/>
        <v>54.861714203333335</v>
      </c>
      <c r="S11" s="2">
        <f>(B11+C11+D11+E11+F11+G11+H11+I11+J11+K11+L11+P11+N11)/13</f>
        <v>63.30197792692308</v>
      </c>
      <c r="T11" s="2">
        <f t="shared" si="1"/>
        <v>6.3301977926923083</v>
      </c>
    </row>
    <row r="12" spans="1:20">
      <c r="A12" s="1">
        <v>100071046</v>
      </c>
      <c r="B12" s="8">
        <v>0</v>
      </c>
      <c r="C12" s="8">
        <v>63.888888889999997</v>
      </c>
      <c r="D12" s="1">
        <v>0</v>
      </c>
      <c r="E12" s="8">
        <v>93.47826087</v>
      </c>
      <c r="F12" s="8">
        <v>87.037037040000001</v>
      </c>
      <c r="G12" s="8">
        <v>83.529411760000002</v>
      </c>
      <c r="H12" s="8">
        <v>92</v>
      </c>
      <c r="I12" s="8">
        <v>90.357142859999996</v>
      </c>
      <c r="J12" s="8">
        <v>72.727272729999996</v>
      </c>
      <c r="K12" s="8">
        <v>86.956521739999999</v>
      </c>
      <c r="L12" s="1">
        <v>0</v>
      </c>
      <c r="M12" s="8">
        <v>87.5</v>
      </c>
      <c r="N12" s="8">
        <v>91.428571430000005</v>
      </c>
      <c r="O12" s="8">
        <v>83.870967739999998</v>
      </c>
      <c r="P12" s="8">
        <v>96</v>
      </c>
      <c r="R12" s="1">
        <f t="shared" si="0"/>
        <v>68.584938337333341</v>
      </c>
      <c r="S12" s="2">
        <f>(B12+C12+O12+E12+F12+G12+H12+I12+J12+K12+P12+M12+N12)/13</f>
        <v>79.136467312307687</v>
      </c>
      <c r="T12" s="2">
        <f t="shared" si="1"/>
        <v>7.9136467312307692</v>
      </c>
    </row>
    <row r="13" spans="1:20">
      <c r="A13" s="1">
        <v>101000011</v>
      </c>
      <c r="B13" s="8">
        <v>61.53846154</v>
      </c>
      <c r="C13" s="8">
        <v>75</v>
      </c>
      <c r="D13" s="8">
        <v>71.428571430000005</v>
      </c>
      <c r="E13" s="8">
        <v>95.652173910000002</v>
      </c>
      <c r="F13" s="8">
        <v>0</v>
      </c>
      <c r="G13" s="8">
        <v>0</v>
      </c>
      <c r="H13" s="8">
        <v>74.8</v>
      </c>
      <c r="I13" s="8">
        <v>82.142857140000004</v>
      </c>
      <c r="J13" s="8">
        <v>0</v>
      </c>
      <c r="K13" s="8">
        <v>0</v>
      </c>
      <c r="L13" s="8">
        <v>0</v>
      </c>
      <c r="M13" s="8">
        <v>87.5</v>
      </c>
      <c r="N13" s="8">
        <v>0</v>
      </c>
      <c r="O13" s="1">
        <v>0</v>
      </c>
      <c r="P13" s="1">
        <v>0</v>
      </c>
      <c r="R13" s="1">
        <f t="shared" si="0"/>
        <v>36.537470934666665</v>
      </c>
      <c r="S13" s="2">
        <f>(B13+C13+D13+E13+F13+G13+H13+I13+J13+K13+L13+M13+N13)/13</f>
        <v>42.15862030923077</v>
      </c>
      <c r="T13" s="2">
        <f t="shared" si="1"/>
        <v>4.215862030923077</v>
      </c>
    </row>
    <row r="14" spans="1:20">
      <c r="A14" s="1">
        <v>101000019</v>
      </c>
      <c r="B14" s="8">
        <v>46.15384615</v>
      </c>
      <c r="C14" s="8">
        <v>0</v>
      </c>
      <c r="D14" s="8">
        <v>42.857142860000003</v>
      </c>
      <c r="E14" s="8">
        <v>56.52173913</v>
      </c>
      <c r="F14" s="8">
        <v>61.111111110000003</v>
      </c>
      <c r="G14" s="8">
        <v>29.117647059999999</v>
      </c>
      <c r="H14" s="8">
        <v>88</v>
      </c>
      <c r="I14" s="8">
        <v>52.5</v>
      </c>
      <c r="J14" s="8">
        <v>0</v>
      </c>
      <c r="K14" s="8">
        <v>8.6956521739999992</v>
      </c>
      <c r="L14" s="8">
        <v>0</v>
      </c>
      <c r="M14" s="8">
        <v>50</v>
      </c>
      <c r="N14" s="8">
        <v>17.14285714</v>
      </c>
      <c r="O14" s="1">
        <v>0</v>
      </c>
      <c r="P14" s="1">
        <v>0</v>
      </c>
      <c r="R14" s="1">
        <f t="shared" si="0"/>
        <v>30.139999708266664</v>
      </c>
      <c r="S14" s="2">
        <f>(B14+C14+D14+E14+F14+G14+H14+I14+J14+K14+L14+M14+N14)/13</f>
        <v>34.77692274030769</v>
      </c>
      <c r="T14" s="2">
        <f t="shared" si="1"/>
        <v>3.477692274030769</v>
      </c>
    </row>
    <row r="15" spans="1:20">
      <c r="A15" s="1">
        <v>101000022</v>
      </c>
      <c r="B15" s="8">
        <v>61.53846154</v>
      </c>
      <c r="C15" s="8">
        <v>77.777777779999994</v>
      </c>
      <c r="D15" s="8">
        <v>0</v>
      </c>
      <c r="E15" s="8">
        <v>91.304347829999998</v>
      </c>
      <c r="F15" s="8">
        <v>92.592592589999995</v>
      </c>
      <c r="G15" s="8">
        <v>0</v>
      </c>
      <c r="H15" s="8">
        <v>96.8</v>
      </c>
      <c r="I15" s="8">
        <v>85.714285709999999</v>
      </c>
      <c r="J15" s="8">
        <v>78.787878789999994</v>
      </c>
      <c r="K15" s="8">
        <v>86.956521739999999</v>
      </c>
      <c r="L15" s="8">
        <v>96.666666669999998</v>
      </c>
      <c r="M15" s="8">
        <v>87.5</v>
      </c>
      <c r="N15" s="8">
        <v>0</v>
      </c>
      <c r="O15" s="1">
        <v>0</v>
      </c>
      <c r="P15" s="1">
        <v>0</v>
      </c>
      <c r="R15" s="1">
        <f t="shared" si="0"/>
        <v>57.042568843333335</v>
      </c>
      <c r="S15" s="2">
        <f>(B15+C15+D15+E15+F15+G15+H15+I15+J15+K15+L15+M15+N15)/13</f>
        <v>65.818348665384619</v>
      </c>
      <c r="T15" s="2">
        <f t="shared" si="1"/>
        <v>6.5818348665384621</v>
      </c>
    </row>
    <row r="16" spans="1:20">
      <c r="A16" s="1">
        <v>101000023</v>
      </c>
      <c r="B16" s="8">
        <v>72.307692309999993</v>
      </c>
      <c r="C16" s="8">
        <v>58.333333330000002</v>
      </c>
      <c r="D16" s="8">
        <v>85.714285709999999</v>
      </c>
      <c r="E16" s="8">
        <v>84.782608699999997</v>
      </c>
      <c r="F16" s="8">
        <v>72.222222220000006</v>
      </c>
      <c r="G16" s="8">
        <v>72.647058819999998</v>
      </c>
      <c r="H16" s="8">
        <v>94.8</v>
      </c>
      <c r="I16" s="8">
        <v>0</v>
      </c>
      <c r="J16" s="8">
        <v>78.787878789999994</v>
      </c>
      <c r="K16" s="8">
        <v>84.782608699999997</v>
      </c>
      <c r="L16" s="8">
        <v>93.333333330000002</v>
      </c>
      <c r="M16" s="1">
        <v>0</v>
      </c>
      <c r="N16" s="8">
        <v>88.571428569999995</v>
      </c>
      <c r="O16" s="1">
        <v>0</v>
      </c>
      <c r="P16" s="8">
        <v>100</v>
      </c>
      <c r="R16" s="1">
        <f t="shared" si="0"/>
        <v>65.752163365333331</v>
      </c>
      <c r="S16" s="2">
        <f>(B16+C16+D16+E16+F16+G16+H16+I16+J16+K16+L16+P16+N16)/13</f>
        <v>75.867880806153849</v>
      </c>
      <c r="T16" s="2">
        <f t="shared" si="1"/>
        <v>7.5867880806153849</v>
      </c>
    </row>
    <row r="17" spans="1:20">
      <c r="A17" s="1">
        <v>101000030</v>
      </c>
      <c r="B17" s="8">
        <v>50</v>
      </c>
      <c r="C17" s="8">
        <v>55.555555560000002</v>
      </c>
      <c r="D17" s="8">
        <v>76.190476189999998</v>
      </c>
      <c r="E17" s="8">
        <v>0</v>
      </c>
      <c r="F17" s="8">
        <v>75.925925930000005</v>
      </c>
      <c r="G17" s="8">
        <v>77.647058819999998</v>
      </c>
      <c r="H17" s="8">
        <v>92</v>
      </c>
      <c r="I17" s="1">
        <v>0</v>
      </c>
      <c r="J17" s="8">
        <v>78.787878789999994</v>
      </c>
      <c r="K17" s="8">
        <v>80.434782609999999</v>
      </c>
      <c r="L17" s="8">
        <v>93.333333330000002</v>
      </c>
      <c r="M17" s="8">
        <v>87.5</v>
      </c>
      <c r="N17" s="8">
        <v>80</v>
      </c>
      <c r="O17" s="8">
        <v>83.870967739999998</v>
      </c>
      <c r="P17" s="1">
        <v>0</v>
      </c>
      <c r="R17" s="1">
        <f t="shared" si="0"/>
        <v>62.083065264666658</v>
      </c>
      <c r="S17" s="2">
        <f>(B17+C17+D17+E17+F17+G17+H17+O17+J17+K17+L17+M17+N17)/13</f>
        <v>71.634306074615381</v>
      </c>
      <c r="T17" s="2">
        <f t="shared" si="1"/>
        <v>7.1634306074615388</v>
      </c>
    </row>
    <row r="18" spans="1:20">
      <c r="A18" s="1">
        <v>101000031</v>
      </c>
      <c r="B18" s="8">
        <v>62.30769231</v>
      </c>
      <c r="C18" s="8">
        <v>86.111111109999996</v>
      </c>
      <c r="D18" s="8">
        <v>80.952380950000006</v>
      </c>
      <c r="E18" s="8">
        <v>76.086956520000001</v>
      </c>
      <c r="F18" s="8">
        <v>83.333333330000002</v>
      </c>
      <c r="G18" s="8">
        <v>91.764705879999994</v>
      </c>
      <c r="H18" s="8">
        <v>92</v>
      </c>
      <c r="I18" s="8">
        <v>0</v>
      </c>
      <c r="J18" s="8">
        <v>72.727272729999996</v>
      </c>
      <c r="K18" s="8">
        <v>0</v>
      </c>
      <c r="L18" s="8">
        <v>0</v>
      </c>
      <c r="M18" s="8">
        <v>87.5</v>
      </c>
      <c r="N18" s="1">
        <v>0</v>
      </c>
      <c r="O18" s="8">
        <v>48.387096769999999</v>
      </c>
      <c r="P18" s="1">
        <v>0</v>
      </c>
      <c r="R18" s="1">
        <f t="shared" si="0"/>
        <v>52.078036640000001</v>
      </c>
      <c r="S18" s="2">
        <f>(B18+C18+D18+E18+F18+G18+H18+I18+J18+K18+L18+M18+O18)/13</f>
        <v>60.090042276923072</v>
      </c>
      <c r="T18" s="2">
        <f t="shared" si="1"/>
        <v>6.0090042276923077</v>
      </c>
    </row>
    <row r="19" spans="1:20">
      <c r="A19" s="1">
        <v>101000037</v>
      </c>
      <c r="B19" s="8">
        <v>69.230769230000007</v>
      </c>
      <c r="C19" s="8">
        <v>88.888888890000004</v>
      </c>
      <c r="D19" s="8">
        <v>85.714285709999999</v>
      </c>
      <c r="E19" s="8">
        <v>93.47826087</v>
      </c>
      <c r="F19" s="8">
        <v>88.888888890000004</v>
      </c>
      <c r="G19" s="8">
        <v>87.647058819999998</v>
      </c>
      <c r="H19" s="8">
        <v>88.8</v>
      </c>
      <c r="I19" s="8">
        <v>0</v>
      </c>
      <c r="J19" s="1">
        <v>0</v>
      </c>
      <c r="K19" s="8">
        <v>80.434782609999999</v>
      </c>
      <c r="L19" s="8">
        <v>93.333333330000002</v>
      </c>
      <c r="M19" s="8">
        <v>87.5</v>
      </c>
      <c r="N19" s="8">
        <v>91.428571430000005</v>
      </c>
      <c r="O19" s="8">
        <v>70.967741939999996</v>
      </c>
      <c r="P19" s="1">
        <v>0</v>
      </c>
      <c r="R19" s="1">
        <f t="shared" si="0"/>
        <v>68.420838781333316</v>
      </c>
      <c r="S19" s="2">
        <f>(B19+C19+D19+E19+F19+G19+H19+I19+O19+K19+L19+M19+N19)/13</f>
        <v>78.947121670769221</v>
      </c>
      <c r="T19" s="2">
        <f t="shared" si="1"/>
        <v>7.8947121670769222</v>
      </c>
    </row>
    <row r="20" spans="1:20">
      <c r="A20" s="1">
        <v>101011235</v>
      </c>
      <c r="B20" s="8">
        <v>78.46153846</v>
      </c>
      <c r="C20" s="8">
        <v>80.555555560000002</v>
      </c>
      <c r="D20" s="8">
        <v>71.428571430000005</v>
      </c>
      <c r="E20" s="1">
        <v>63.043478260000001</v>
      </c>
      <c r="F20" s="8">
        <v>64.814814810000001</v>
      </c>
      <c r="G20" s="8">
        <v>75.58823529</v>
      </c>
      <c r="H20" s="8">
        <v>76.8</v>
      </c>
      <c r="I20" s="8">
        <v>80.357142859999996</v>
      </c>
      <c r="J20" s="1">
        <v>63.636363639999999</v>
      </c>
      <c r="K20" s="8">
        <v>82.608695650000001</v>
      </c>
      <c r="L20" s="8">
        <v>86.666666669999998</v>
      </c>
      <c r="M20" s="8">
        <v>78.125</v>
      </c>
      <c r="N20" s="8">
        <v>82.857142859999996</v>
      </c>
      <c r="O20" s="8">
        <v>70.967741939999996</v>
      </c>
      <c r="P20" s="8">
        <v>92</v>
      </c>
      <c r="R20" s="1">
        <f t="shared" si="0"/>
        <v>76.527396495333321</v>
      </c>
      <c r="S20" s="2">
        <f>(B20+C20+D20+O20+F20+G20+H20+I20+P20+K20+L20+M20+N20)/13</f>
        <v>78.556238886923069</v>
      </c>
      <c r="T20" s="2">
        <f t="shared" si="1"/>
        <v>7.8556238886923069</v>
      </c>
    </row>
    <row r="21" spans="1:20">
      <c r="A21" s="1">
        <v>101011261</v>
      </c>
      <c r="B21" s="8">
        <v>73.07692308</v>
      </c>
      <c r="C21" s="8">
        <v>80.555555560000002</v>
      </c>
      <c r="D21" s="8">
        <v>80.952380950000006</v>
      </c>
      <c r="E21" s="8">
        <v>100</v>
      </c>
      <c r="F21" s="8">
        <v>87.037037040000001</v>
      </c>
      <c r="G21" s="8">
        <v>92.647058819999998</v>
      </c>
      <c r="H21" s="8">
        <v>94</v>
      </c>
      <c r="I21" s="8">
        <v>90.357142859999996</v>
      </c>
      <c r="J21" s="8">
        <v>84.848484850000006</v>
      </c>
      <c r="K21" s="8">
        <v>84.782608699999997</v>
      </c>
      <c r="L21" s="8">
        <v>96.666666669999998</v>
      </c>
      <c r="M21" s="8">
        <v>90.625</v>
      </c>
      <c r="N21" s="8">
        <v>94.285714290000001</v>
      </c>
      <c r="O21" s="1">
        <v>0</v>
      </c>
      <c r="P21" s="1">
        <v>0</v>
      </c>
      <c r="R21" s="1">
        <f t="shared" si="0"/>
        <v>76.655638187999998</v>
      </c>
      <c r="S21" s="2">
        <f>(B21+C21+D21+E21+F21+G21+H21+I21+J21+K21+L21+M21+N21)/13</f>
        <v>88.448813293846143</v>
      </c>
      <c r="T21" s="2">
        <f t="shared" si="1"/>
        <v>8.8448813293846147</v>
      </c>
    </row>
    <row r="22" spans="1:20">
      <c r="A22" s="1">
        <v>101012081</v>
      </c>
      <c r="B22" s="8">
        <v>50</v>
      </c>
      <c r="C22" s="8">
        <v>47.222222219999999</v>
      </c>
      <c r="D22" s="1">
        <v>28.571428569999998</v>
      </c>
      <c r="E22" s="8">
        <v>52.173913040000002</v>
      </c>
      <c r="F22" s="8">
        <v>35.185185189999999</v>
      </c>
      <c r="G22" s="8">
        <v>32.941176470000002</v>
      </c>
      <c r="H22" s="8">
        <v>64</v>
      </c>
      <c r="I22" s="8">
        <v>51.785714290000001</v>
      </c>
      <c r="J22" s="8">
        <v>30.3030303</v>
      </c>
      <c r="K22" s="8">
        <v>39.130434780000002</v>
      </c>
      <c r="L22" s="8">
        <v>76.666666669999998</v>
      </c>
      <c r="M22" s="8">
        <v>78.125</v>
      </c>
      <c r="N22" s="8">
        <v>62.857142860000003</v>
      </c>
      <c r="O22" s="8">
        <v>58.064516130000001</v>
      </c>
      <c r="P22" s="1">
        <v>0</v>
      </c>
      <c r="R22" s="1">
        <f t="shared" si="0"/>
        <v>47.135095367999988</v>
      </c>
      <c r="S22" s="2">
        <f>(B22+C22+O22+E22+F22+G22+H22+I22+J22+K22+L22+M22+N22)/13</f>
        <v>52.188846303846155</v>
      </c>
      <c r="T22" s="2">
        <f t="shared" si="1"/>
        <v>5.2188846303846157</v>
      </c>
    </row>
    <row r="23" spans="1:20">
      <c r="A23" s="1">
        <v>101021117</v>
      </c>
      <c r="B23" s="8">
        <v>63.07692308</v>
      </c>
      <c r="C23" s="8">
        <v>88.888888890000004</v>
      </c>
      <c r="D23" s="8">
        <v>0</v>
      </c>
      <c r="E23" s="8">
        <v>0</v>
      </c>
      <c r="F23" s="8">
        <v>92.592592589999995</v>
      </c>
      <c r="G23" s="8">
        <v>84.705882349999996</v>
      </c>
      <c r="H23" s="8">
        <v>0</v>
      </c>
      <c r="I23" s="8">
        <v>62.5</v>
      </c>
      <c r="J23" s="8">
        <v>0</v>
      </c>
      <c r="K23" s="8">
        <v>0</v>
      </c>
      <c r="L23" s="8">
        <v>0</v>
      </c>
      <c r="M23" s="1">
        <v>0</v>
      </c>
      <c r="N23" s="1">
        <v>0</v>
      </c>
      <c r="O23" s="8">
        <v>77.419354839999997</v>
      </c>
      <c r="P23" s="8">
        <v>40</v>
      </c>
      <c r="R23" s="1">
        <f t="shared" si="0"/>
        <v>33.945576116666665</v>
      </c>
      <c r="S23" s="2">
        <f>(B23+C23+D23+E23+F23+G23+H23+I23+J23+K23+L23+O23+P23)/13</f>
        <v>39.167972442307693</v>
      </c>
      <c r="T23" s="2">
        <f t="shared" si="1"/>
        <v>3.9167972442307697</v>
      </c>
    </row>
    <row r="24" spans="1:20">
      <c r="A24" s="1">
        <v>101021125</v>
      </c>
      <c r="B24" s="8">
        <v>0</v>
      </c>
      <c r="C24" s="8">
        <v>83.333333330000002</v>
      </c>
      <c r="D24" s="8">
        <v>0</v>
      </c>
      <c r="E24" s="8">
        <v>93.47826087</v>
      </c>
      <c r="F24" s="8">
        <v>92.592592589999995</v>
      </c>
      <c r="G24" s="8">
        <v>96.176470589999994</v>
      </c>
      <c r="H24" s="8">
        <v>94.8</v>
      </c>
      <c r="I24" s="8">
        <v>78.571428569999995</v>
      </c>
      <c r="J24" s="8">
        <v>0</v>
      </c>
      <c r="K24" s="8">
        <v>91.304347829999998</v>
      </c>
      <c r="L24" s="1">
        <v>0</v>
      </c>
      <c r="M24" s="8">
        <v>90.625</v>
      </c>
      <c r="N24" s="1">
        <v>0</v>
      </c>
      <c r="O24" s="8">
        <v>87.096774190000005</v>
      </c>
      <c r="P24" s="8">
        <v>100</v>
      </c>
      <c r="R24" s="1">
        <f t="shared" si="0"/>
        <v>60.531880531333329</v>
      </c>
      <c r="S24" s="2">
        <f>(B24+C24+D24+E24+F24+G24+H24+I24+J24+K24+O24+M24+P24)/13</f>
        <v>69.844477536153846</v>
      </c>
      <c r="T24" s="2">
        <f t="shared" si="1"/>
        <v>6.9844477536153846</v>
      </c>
    </row>
    <row r="25" spans="1:20">
      <c r="A25" s="1">
        <v>101021130</v>
      </c>
      <c r="B25" s="8">
        <v>80.769230769999993</v>
      </c>
      <c r="C25" s="8">
        <v>88.888888890000004</v>
      </c>
      <c r="D25" s="8">
        <v>95.238095240000007</v>
      </c>
      <c r="E25" s="8">
        <v>95.652173910000002</v>
      </c>
      <c r="F25" s="8">
        <v>55.555555560000002</v>
      </c>
      <c r="G25" s="8">
        <v>88.823529410000006</v>
      </c>
      <c r="H25" s="8">
        <v>92</v>
      </c>
      <c r="I25" s="8">
        <v>98.214285709999999</v>
      </c>
      <c r="J25" s="8">
        <v>93.939393940000002</v>
      </c>
      <c r="K25" s="8">
        <v>95.652173910000002</v>
      </c>
      <c r="L25" s="8">
        <v>0</v>
      </c>
      <c r="M25" s="8">
        <v>0</v>
      </c>
      <c r="N25" s="8">
        <v>0</v>
      </c>
      <c r="O25" s="1">
        <v>0</v>
      </c>
      <c r="P25" s="1">
        <v>0</v>
      </c>
      <c r="R25" s="1">
        <f t="shared" si="0"/>
        <v>58.982221822666673</v>
      </c>
      <c r="S25" s="2">
        <f>(B25+C25+D25+E25+F25+G25+H25+I25+J25+K25+L25+M25+N25)/13</f>
        <v>68.056409795384624</v>
      </c>
      <c r="T25" s="2">
        <f t="shared" si="1"/>
        <v>6.8056409795384631</v>
      </c>
    </row>
    <row r="26" spans="1:20">
      <c r="A26" s="1">
        <v>101021161</v>
      </c>
      <c r="B26" s="8">
        <v>80.769230769999993</v>
      </c>
      <c r="C26" s="8">
        <v>83.333333330000002</v>
      </c>
      <c r="D26" s="8">
        <v>76.190476189999998</v>
      </c>
      <c r="E26" s="8">
        <v>100</v>
      </c>
      <c r="F26" s="8">
        <v>83.333333330000002</v>
      </c>
      <c r="G26" s="8">
        <v>0</v>
      </c>
      <c r="H26" s="8">
        <v>96.8</v>
      </c>
      <c r="I26" s="8">
        <v>89.285714290000001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1">
        <v>0</v>
      </c>
      <c r="P26" s="1">
        <v>0</v>
      </c>
      <c r="R26" s="1">
        <f t="shared" si="0"/>
        <v>40.647472527333335</v>
      </c>
      <c r="S26" s="2">
        <f>(B26+C26+D26+E26+F26+G26+H26+I26+J26+K26+L26+M26+N26)/13</f>
        <v>46.90092983923077</v>
      </c>
      <c r="T26" s="2">
        <f t="shared" si="1"/>
        <v>4.6900929839230772</v>
      </c>
    </row>
    <row r="27" spans="1:20">
      <c r="A27" s="1">
        <v>101022162</v>
      </c>
      <c r="B27" s="8">
        <v>0</v>
      </c>
      <c r="C27" s="8">
        <v>0</v>
      </c>
      <c r="D27" s="8">
        <v>57.142857139999997</v>
      </c>
      <c r="E27" s="8">
        <v>0</v>
      </c>
      <c r="F27" s="8">
        <v>11.11111111</v>
      </c>
      <c r="G27" s="8">
        <v>0</v>
      </c>
      <c r="H27" s="8">
        <v>28</v>
      </c>
      <c r="I27" s="8">
        <v>0</v>
      </c>
      <c r="J27" s="8">
        <v>0</v>
      </c>
      <c r="K27" s="8">
        <v>0</v>
      </c>
      <c r="L27" s="8">
        <v>86.666666669999998</v>
      </c>
      <c r="M27" s="8">
        <v>0</v>
      </c>
      <c r="N27" s="8">
        <v>0</v>
      </c>
      <c r="O27" s="1">
        <v>0</v>
      </c>
      <c r="P27" s="1">
        <v>0</v>
      </c>
      <c r="R27" s="1">
        <f t="shared" si="0"/>
        <v>12.194708994666666</v>
      </c>
      <c r="S27" s="2">
        <f>(B27+C27+D27+E27+F27+G27+H27+I27+J27+K27+L27+M27+N27)/13</f>
        <v>14.070818070769231</v>
      </c>
      <c r="T27" s="2">
        <f t="shared" si="1"/>
        <v>1.4070818070769233</v>
      </c>
    </row>
    <row r="28" spans="1:20">
      <c r="A28" s="1">
        <v>101030003</v>
      </c>
      <c r="B28" s="1">
        <v>53.84615385</v>
      </c>
      <c r="C28" s="8">
        <v>86.111111109999996</v>
      </c>
      <c r="D28" s="8">
        <v>95.238095240000007</v>
      </c>
      <c r="E28" s="8">
        <v>89.130434780000002</v>
      </c>
      <c r="F28" s="8">
        <v>100</v>
      </c>
      <c r="G28" s="8">
        <v>98.235294120000006</v>
      </c>
      <c r="H28" s="8">
        <v>96.8</v>
      </c>
      <c r="I28" s="8">
        <v>93.928571430000005</v>
      </c>
      <c r="J28" s="8">
        <v>81.818181820000007</v>
      </c>
      <c r="K28" s="8">
        <v>89.130434780000002</v>
      </c>
      <c r="L28" s="1">
        <v>0</v>
      </c>
      <c r="M28" s="8">
        <v>87.5</v>
      </c>
      <c r="N28" s="8">
        <v>94.285714290000001</v>
      </c>
      <c r="O28" s="8">
        <v>90.322580650000006</v>
      </c>
      <c r="P28" s="8">
        <v>100</v>
      </c>
      <c r="R28" s="1">
        <f t="shared" si="0"/>
        <v>83.756438138000007</v>
      </c>
      <c r="S28" s="2">
        <f>(O28+C28+D28+E28+F28+G28+H28+I28+J28+K28+P28+M28+N28)/13</f>
        <v>92.500032170769217</v>
      </c>
      <c r="T28" s="2">
        <f t="shared" si="1"/>
        <v>9.2500032170769213</v>
      </c>
    </row>
    <row r="29" spans="1:20">
      <c r="A29" s="1">
        <v>101030004</v>
      </c>
      <c r="B29" s="8">
        <v>53.84615385</v>
      </c>
      <c r="C29" s="8">
        <v>77.777777779999994</v>
      </c>
      <c r="D29" s="8">
        <v>47.619047620000003</v>
      </c>
      <c r="E29" s="8">
        <v>65.217391300000003</v>
      </c>
      <c r="F29" s="8">
        <v>38.888888889999997</v>
      </c>
      <c r="G29" s="8">
        <v>0</v>
      </c>
      <c r="H29" s="8">
        <v>38</v>
      </c>
      <c r="I29" s="8">
        <v>0</v>
      </c>
      <c r="J29" s="8">
        <v>0</v>
      </c>
      <c r="K29" s="8">
        <v>50</v>
      </c>
      <c r="L29" s="8">
        <v>0</v>
      </c>
      <c r="M29" s="8">
        <v>0</v>
      </c>
      <c r="N29" s="1">
        <v>0</v>
      </c>
      <c r="O29" s="1">
        <v>0</v>
      </c>
      <c r="P29" s="8">
        <v>88</v>
      </c>
      <c r="R29" s="1">
        <f t="shared" si="0"/>
        <v>30.623283962666665</v>
      </c>
      <c r="S29" s="2">
        <f>(B29+C29+D29+E29+F29+G29+H29+I29+J29+K29+L29+M29+P29)/13</f>
        <v>35.334558418461533</v>
      </c>
      <c r="T29" s="2">
        <f t="shared" si="1"/>
        <v>3.5334558418461537</v>
      </c>
    </row>
    <row r="30" spans="1:20">
      <c r="A30" s="1">
        <v>101030021</v>
      </c>
      <c r="B30" s="8">
        <v>50</v>
      </c>
      <c r="C30" s="8">
        <v>58.333333330000002</v>
      </c>
      <c r="D30" s="8">
        <v>14.28571429</v>
      </c>
      <c r="E30" s="8">
        <v>67.391304349999999</v>
      </c>
      <c r="F30" s="8">
        <v>51.851851850000003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1">
        <v>0</v>
      </c>
      <c r="N30" s="1">
        <v>0</v>
      </c>
      <c r="O30" s="8">
        <v>64.516129030000002</v>
      </c>
      <c r="P30" s="8">
        <v>52</v>
      </c>
      <c r="R30" s="1">
        <f t="shared" si="0"/>
        <v>23.891888856666665</v>
      </c>
      <c r="S30" s="2">
        <f>(B30+C30+D30+E30+F30+G30+H30+I30+J30+K30+L30+O30+P30)/13</f>
        <v>27.567564065384616</v>
      </c>
      <c r="T30" s="2">
        <f t="shared" si="1"/>
        <v>2.7567564065384618</v>
      </c>
    </row>
    <row r="31" spans="1:20">
      <c r="A31" s="1">
        <v>101030027</v>
      </c>
      <c r="B31" s="8">
        <v>57.69230769</v>
      </c>
      <c r="C31" s="8">
        <v>63.888888889999997</v>
      </c>
      <c r="D31" s="8">
        <v>47.619047620000003</v>
      </c>
      <c r="E31" s="8">
        <v>60.869565219999998</v>
      </c>
      <c r="F31" s="8">
        <v>77.777777779999994</v>
      </c>
      <c r="G31" s="8">
        <v>0</v>
      </c>
      <c r="H31" s="8">
        <v>0</v>
      </c>
      <c r="I31" s="8">
        <v>0</v>
      </c>
      <c r="J31" s="8">
        <v>0</v>
      </c>
      <c r="K31" s="8">
        <v>80.434782609999999</v>
      </c>
      <c r="L31" s="8">
        <v>0</v>
      </c>
      <c r="M31" s="8">
        <v>0</v>
      </c>
      <c r="N31" s="8">
        <v>0</v>
      </c>
      <c r="O31" s="1">
        <v>0</v>
      </c>
      <c r="P31" s="1">
        <v>0</v>
      </c>
      <c r="R31" s="1">
        <f t="shared" si="0"/>
        <v>25.885491320666667</v>
      </c>
      <c r="S31" s="2">
        <f>(B31+C31+D31+E31+F31+G31+H31+I31+J31+K31+L31+M31+N31)/13</f>
        <v>29.86787460076923</v>
      </c>
      <c r="T31" s="2">
        <f t="shared" si="1"/>
        <v>2.9867874600769233</v>
      </c>
    </row>
    <row r="32" spans="1:20">
      <c r="A32" s="1">
        <v>101030031</v>
      </c>
      <c r="B32" s="8">
        <v>57.69230769</v>
      </c>
      <c r="C32" s="8">
        <v>55.555555560000002</v>
      </c>
      <c r="D32" s="8">
        <v>38.095238100000003</v>
      </c>
      <c r="E32" s="8">
        <v>52.173913040000002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1">
        <v>0</v>
      </c>
      <c r="P32" s="1">
        <v>0</v>
      </c>
      <c r="R32" s="1">
        <f t="shared" si="0"/>
        <v>13.567800959333333</v>
      </c>
      <c r="S32" s="2">
        <f>(B32+C32+D32+E32+F32+G32+H32+I32+J32+K32+L32+M32+N32)/13</f>
        <v>15.655154953076922</v>
      </c>
      <c r="T32" s="2">
        <f t="shared" si="1"/>
        <v>1.5655154953076922</v>
      </c>
    </row>
    <row r="33" spans="1:20">
      <c r="A33" s="1">
        <v>101031146</v>
      </c>
      <c r="B33" s="8">
        <v>0</v>
      </c>
      <c r="C33" s="8">
        <v>55.555555560000002</v>
      </c>
      <c r="D33" s="8">
        <v>80.952380950000006</v>
      </c>
      <c r="E33" s="8">
        <v>91.304347829999998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1">
        <v>0</v>
      </c>
      <c r="N33" s="1">
        <v>0</v>
      </c>
      <c r="O33" s="8">
        <v>83.870967739999998</v>
      </c>
      <c r="P33" s="8">
        <v>92</v>
      </c>
      <c r="R33" s="1">
        <f t="shared" si="0"/>
        <v>26.912216805333333</v>
      </c>
      <c r="S33" s="2">
        <f>(B33+C33+D33+E33+F33+G33+H33+I33+J33+K33+L33+O33+P33)/13</f>
        <v>31.052557852307693</v>
      </c>
      <c r="T33" s="2">
        <f t="shared" si="1"/>
        <v>3.1052557852307694</v>
      </c>
    </row>
    <row r="34" spans="1:20">
      <c r="A34" s="1">
        <v>101031186</v>
      </c>
      <c r="B34" s="8">
        <v>30.76923077</v>
      </c>
      <c r="C34" s="8">
        <v>58.333333330000002</v>
      </c>
      <c r="D34" s="8">
        <v>52.380952379999997</v>
      </c>
      <c r="E34" s="8">
        <v>60.869565219999998</v>
      </c>
      <c r="F34" s="8">
        <v>0</v>
      </c>
      <c r="G34" s="8">
        <v>0</v>
      </c>
      <c r="H34" s="8">
        <v>54</v>
      </c>
      <c r="I34" s="8">
        <v>95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1">
        <v>0</v>
      </c>
      <c r="P34" s="1">
        <v>0</v>
      </c>
      <c r="R34" s="1">
        <f t="shared" si="0"/>
        <v>23.423538779999998</v>
      </c>
      <c r="S34" s="2">
        <f>(B34+C34+D34+E34+F34+G34+H34+I34+J34+K34+L34+M34+N34)/13</f>
        <v>27.027160130769229</v>
      </c>
      <c r="T34" s="2">
        <f t="shared" si="1"/>
        <v>2.7027160130769232</v>
      </c>
    </row>
    <row r="35" spans="1:20">
      <c r="A35" s="1">
        <v>101031232</v>
      </c>
      <c r="B35" s="1">
        <v>76.92307692</v>
      </c>
      <c r="C35" s="1">
        <v>72.222222220000006</v>
      </c>
      <c r="D35" s="8">
        <v>85.714285709999999</v>
      </c>
      <c r="E35" s="8">
        <v>93.47826087</v>
      </c>
      <c r="F35" s="8">
        <v>98.148148149999997</v>
      </c>
      <c r="G35" s="8">
        <v>97.352941180000002</v>
      </c>
      <c r="H35" s="8">
        <v>94.8</v>
      </c>
      <c r="I35" s="8">
        <v>96.428571430000005</v>
      </c>
      <c r="J35" s="8">
        <v>96.969696970000001</v>
      </c>
      <c r="K35" s="8">
        <v>97.826086959999998</v>
      </c>
      <c r="L35" s="8">
        <v>100</v>
      </c>
      <c r="M35" s="8">
        <v>93.75</v>
      </c>
      <c r="N35" s="8">
        <v>85.714285709999999</v>
      </c>
      <c r="O35" s="8">
        <v>90.322580650000006</v>
      </c>
      <c r="P35" s="8">
        <v>100</v>
      </c>
      <c r="R35" s="1">
        <f t="shared" si="0"/>
        <v>91.976677117999998</v>
      </c>
      <c r="S35" s="2">
        <f>(O35+P35+D35+E35+F35+G35+H35+I35+J35+K35+L35+M35+N35)/13</f>
        <v>94.654219817692294</v>
      </c>
      <c r="T35" s="2">
        <f t="shared" si="1"/>
        <v>9.4654219817692304</v>
      </c>
    </row>
    <row r="36" spans="1:20">
      <c r="A36" s="1">
        <v>101032039</v>
      </c>
      <c r="B36" s="8">
        <v>78.46153846</v>
      </c>
      <c r="C36" s="8">
        <v>77.777777779999994</v>
      </c>
      <c r="D36" s="8">
        <v>80.952380950000006</v>
      </c>
      <c r="E36" s="8">
        <v>84.782608699999997</v>
      </c>
      <c r="F36" s="8">
        <v>0</v>
      </c>
      <c r="G36" s="8">
        <v>66.764705879999994</v>
      </c>
      <c r="H36" s="8">
        <v>72</v>
      </c>
      <c r="I36" s="8">
        <v>80.357142859999996</v>
      </c>
      <c r="J36" s="8">
        <v>0</v>
      </c>
      <c r="K36" s="8">
        <v>86.956521739999999</v>
      </c>
      <c r="L36" s="8">
        <v>0</v>
      </c>
      <c r="M36" s="8">
        <v>0</v>
      </c>
      <c r="N36" s="8">
        <v>82.857142859999996</v>
      </c>
      <c r="O36" s="1">
        <v>0</v>
      </c>
      <c r="P36" s="1">
        <v>0</v>
      </c>
      <c r="R36" s="1">
        <f t="shared" si="0"/>
        <v>47.393987948666663</v>
      </c>
      <c r="S36" s="2">
        <f>(B36+C36+D36+E36+F36+G36+H36+I36+J36+K36+L36+M36+N36)/13</f>
        <v>54.685370709999994</v>
      </c>
      <c r="T36" s="2">
        <f t="shared" si="1"/>
        <v>5.4685370710000001</v>
      </c>
    </row>
    <row r="37" spans="1:20">
      <c r="A37" s="1">
        <v>101034064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1">
        <v>0</v>
      </c>
      <c r="P37" s="1">
        <v>0</v>
      </c>
      <c r="R37" s="1">
        <f t="shared" si="0"/>
        <v>0</v>
      </c>
      <c r="S37" s="2">
        <f>(B37+C37+D37+E37+F37+G37+H37+I37+J37+K37+L37+M37+N37)/13</f>
        <v>0</v>
      </c>
      <c r="T37" s="2">
        <f t="shared" si="1"/>
        <v>0</v>
      </c>
    </row>
    <row r="38" spans="1:20">
      <c r="A38" s="1">
        <v>101048226</v>
      </c>
      <c r="B38" s="8">
        <v>63.84615385</v>
      </c>
      <c r="C38" s="8">
        <v>61.111111110000003</v>
      </c>
      <c r="D38" s="8">
        <v>85.714285709999999</v>
      </c>
      <c r="E38" s="8">
        <v>93.47826087</v>
      </c>
      <c r="F38" s="8">
        <v>64.814814810000001</v>
      </c>
      <c r="G38" s="1">
        <v>36.176470590000001</v>
      </c>
      <c r="H38" s="8">
        <v>76</v>
      </c>
      <c r="I38" s="8">
        <v>85.714285709999999</v>
      </c>
      <c r="J38" s="8">
        <v>36.363636360000001</v>
      </c>
      <c r="K38" s="8">
        <v>84.782608699999997</v>
      </c>
      <c r="L38" s="8">
        <v>76.666666669999998</v>
      </c>
      <c r="M38" s="8">
        <v>78.125</v>
      </c>
      <c r="N38" s="8">
        <v>82.857142859999996</v>
      </c>
      <c r="O38" s="8">
        <v>77.419354839999997</v>
      </c>
      <c r="P38" s="1">
        <v>0</v>
      </c>
      <c r="R38" s="1">
        <f t="shared" si="0"/>
        <v>66.871319471999996</v>
      </c>
      <c r="S38" s="2">
        <f>(B38+C38+D38+E38+F38+O38+H38+I38+J38+K38+L38+M38+N38)/13</f>
        <v>74.376409345384616</v>
      </c>
      <c r="T38" s="2">
        <f t="shared" si="1"/>
        <v>7.4376409345384618</v>
      </c>
    </row>
    <row r="39" spans="1:20">
      <c r="A39" s="1">
        <v>101061125</v>
      </c>
      <c r="B39" s="8">
        <v>0</v>
      </c>
      <c r="C39" s="8">
        <v>0</v>
      </c>
      <c r="D39" s="8">
        <v>0</v>
      </c>
      <c r="E39" s="8">
        <v>60.869565219999998</v>
      </c>
      <c r="F39" s="8">
        <v>81.481481479999999</v>
      </c>
      <c r="G39" s="8">
        <v>0</v>
      </c>
      <c r="H39" s="8">
        <v>70</v>
      </c>
      <c r="I39" s="8">
        <v>63.571428570000002</v>
      </c>
      <c r="J39" s="8">
        <v>83.636363639999999</v>
      </c>
      <c r="K39" s="8">
        <v>78.260869569999997</v>
      </c>
      <c r="L39" s="8">
        <v>83.333333330000002</v>
      </c>
      <c r="M39" s="8">
        <v>84.375</v>
      </c>
      <c r="N39" s="8">
        <v>60</v>
      </c>
      <c r="O39" s="1">
        <v>0</v>
      </c>
      <c r="P39" s="1">
        <v>0</v>
      </c>
      <c r="R39" s="1">
        <f t="shared" si="0"/>
        <v>44.368536120666668</v>
      </c>
      <c r="S39" s="2">
        <f>(B39+C39+D39+E39+F39+G39+H39+I39+J39+K39+L39+M39+N39)/13</f>
        <v>51.194464754615382</v>
      </c>
      <c r="T39" s="2">
        <f t="shared" si="1"/>
        <v>5.1194464754615385</v>
      </c>
    </row>
    <row r="40" spans="1:20">
      <c r="A40" s="1">
        <v>101061224</v>
      </c>
      <c r="B40" s="1">
        <v>69.230769230000007</v>
      </c>
      <c r="C40" s="8">
        <v>91.666666669999998</v>
      </c>
      <c r="D40" s="8">
        <v>85.714285709999999</v>
      </c>
      <c r="E40" s="8">
        <v>82.608695650000001</v>
      </c>
      <c r="F40" s="8">
        <v>87.037037040000001</v>
      </c>
      <c r="G40" s="8">
        <v>85.58823529</v>
      </c>
      <c r="H40" s="8">
        <v>88</v>
      </c>
      <c r="I40" s="1">
        <v>0</v>
      </c>
      <c r="J40" s="8">
        <v>78.787878789999994</v>
      </c>
      <c r="K40" s="8">
        <v>84.782608699999997</v>
      </c>
      <c r="L40" s="8">
        <v>96.666666669999998</v>
      </c>
      <c r="M40" s="8">
        <v>81.25</v>
      </c>
      <c r="N40" s="8">
        <v>88.571428569999995</v>
      </c>
      <c r="O40" s="8">
        <v>74.193548390000004</v>
      </c>
      <c r="P40" s="8">
        <v>84</v>
      </c>
      <c r="R40" s="1">
        <f t="shared" si="0"/>
        <v>78.539854714000015</v>
      </c>
      <c r="S40" s="2">
        <f>(O40+C40+D40+E40+F40+G40+H40+P40+J40+K40+L40+M40+N40)/13</f>
        <v>85.297465498461548</v>
      </c>
      <c r="T40" s="2">
        <f t="shared" si="1"/>
        <v>8.5297465498461555</v>
      </c>
    </row>
    <row r="41" spans="1:20">
      <c r="A41" s="1">
        <v>101061229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1">
        <v>0</v>
      </c>
      <c r="P41" s="1">
        <v>0</v>
      </c>
      <c r="R41" s="1">
        <f t="shared" si="0"/>
        <v>0</v>
      </c>
      <c r="S41" s="2">
        <f>(B41+C41+D41+E41+F41+G41+H41+I41+J41+K41+L41+M41+N41)/13</f>
        <v>0</v>
      </c>
      <c r="T41" s="2">
        <f t="shared" si="1"/>
        <v>0</v>
      </c>
    </row>
    <row r="42" spans="1:20">
      <c r="A42" s="1">
        <v>101062215</v>
      </c>
      <c r="B42" s="1">
        <v>59.23076923</v>
      </c>
      <c r="C42" s="8">
        <v>66.666666669999998</v>
      </c>
      <c r="D42" s="1">
        <v>61.904761899999997</v>
      </c>
      <c r="E42" s="8">
        <v>82.608695650000001</v>
      </c>
      <c r="F42" s="8">
        <v>77.777777779999994</v>
      </c>
      <c r="G42" s="8">
        <v>77.058823529999998</v>
      </c>
      <c r="H42" s="8">
        <v>90</v>
      </c>
      <c r="I42" s="8">
        <v>89.285714290000001</v>
      </c>
      <c r="J42" s="8">
        <v>81.818181820000007</v>
      </c>
      <c r="K42" s="8">
        <v>84.782608699999997</v>
      </c>
      <c r="L42" s="8">
        <v>93.333333330000002</v>
      </c>
      <c r="M42" s="8">
        <v>87.5</v>
      </c>
      <c r="N42" s="8">
        <v>88.571428569999995</v>
      </c>
      <c r="O42" s="8">
        <v>80.645161290000004</v>
      </c>
      <c r="P42" s="8">
        <v>96</v>
      </c>
      <c r="R42" s="1">
        <f t="shared" si="0"/>
        <v>81.145594850666654</v>
      </c>
      <c r="S42" s="2">
        <f>(O42+C42+P42+E42+F42+G42+H42+I42+J42+K42+L42+M42+N42)/13</f>
        <v>84.311414740769223</v>
      </c>
      <c r="T42" s="2">
        <f t="shared" si="1"/>
        <v>8.4311414740769219</v>
      </c>
    </row>
    <row r="43" spans="1:20">
      <c r="A43" s="1">
        <v>101062230</v>
      </c>
      <c r="B43" s="8">
        <v>84.61538462</v>
      </c>
      <c r="C43" s="8">
        <v>72.222222220000006</v>
      </c>
      <c r="D43" s="8">
        <v>85.714285709999999</v>
      </c>
      <c r="E43" s="8">
        <v>82.608695650000001</v>
      </c>
      <c r="F43" s="8">
        <v>94.444444439999998</v>
      </c>
      <c r="G43" s="8">
        <v>0</v>
      </c>
      <c r="H43" s="8">
        <v>94.8</v>
      </c>
      <c r="I43" s="8">
        <v>85.714285709999999</v>
      </c>
      <c r="J43" s="8">
        <v>81.818181820000007</v>
      </c>
      <c r="K43" s="8">
        <v>89.130434780000002</v>
      </c>
      <c r="L43" s="1">
        <v>0</v>
      </c>
      <c r="M43" s="1">
        <v>0</v>
      </c>
      <c r="N43" s="8">
        <v>94.285714290000001</v>
      </c>
      <c r="O43" s="8">
        <v>83.870967739999998</v>
      </c>
      <c r="P43" s="8">
        <v>100</v>
      </c>
      <c r="R43" s="1">
        <f t="shared" si="0"/>
        <v>69.948307798666676</v>
      </c>
      <c r="S43" s="2">
        <f>(B43+C43+D43+E43+F43+G43+H43+I43+J43+K43+O43+P43+N43)/13</f>
        <v>80.709585921538462</v>
      </c>
      <c r="T43" s="2">
        <f t="shared" si="1"/>
        <v>8.0709585921538469</v>
      </c>
    </row>
    <row r="44" spans="1:20">
      <c r="A44" s="1">
        <v>101062326</v>
      </c>
      <c r="B44" s="8">
        <v>82.307692309999993</v>
      </c>
      <c r="C44" s="8">
        <v>77.777777779999994</v>
      </c>
      <c r="D44" s="8">
        <v>76.190476189999998</v>
      </c>
      <c r="E44" s="8">
        <v>93.47826087</v>
      </c>
      <c r="F44" s="8">
        <v>83.333333330000002</v>
      </c>
      <c r="G44" s="8">
        <v>92.941176470000002</v>
      </c>
      <c r="H44" s="8">
        <v>92.8</v>
      </c>
      <c r="I44" s="1">
        <v>71.428571430000005</v>
      </c>
      <c r="J44" s="8">
        <v>81.818181820000007</v>
      </c>
      <c r="K44" s="8">
        <v>86.956521739999999</v>
      </c>
      <c r="L44" s="8">
        <v>80</v>
      </c>
      <c r="M44" s="8">
        <v>90.625</v>
      </c>
      <c r="N44" s="8">
        <v>91.428571430000005</v>
      </c>
      <c r="O44" s="1">
        <v>74.193548390000004</v>
      </c>
      <c r="P44" s="8">
        <v>96</v>
      </c>
      <c r="R44" s="1">
        <f t="shared" si="0"/>
        <v>84.751940783999999</v>
      </c>
      <c r="S44" s="2">
        <f>(B44+C44+D44+E44+F44+G44+H44+P44+J44+K44+L44+M44+N44)/13</f>
        <v>86.58899937999999</v>
      </c>
      <c r="T44" s="2">
        <f t="shared" si="1"/>
        <v>8.6588999379999994</v>
      </c>
    </row>
    <row r="45" spans="1:20">
      <c r="A45" s="1">
        <v>101062331</v>
      </c>
      <c r="B45" s="1">
        <v>55.38461538</v>
      </c>
      <c r="C45" s="8">
        <v>66.666666669999998</v>
      </c>
      <c r="D45" s="8">
        <v>57.142857139999997</v>
      </c>
      <c r="E45" s="1">
        <v>52.173913040000002</v>
      </c>
      <c r="F45" s="8">
        <v>70.370370370000003</v>
      </c>
      <c r="G45" s="8">
        <v>76.470588239999998</v>
      </c>
      <c r="H45" s="8">
        <v>94.8</v>
      </c>
      <c r="I45" s="8">
        <v>91.071428569999995</v>
      </c>
      <c r="J45" s="8">
        <v>84.848484850000006</v>
      </c>
      <c r="K45" s="8">
        <v>82.608695650000001</v>
      </c>
      <c r="L45" s="8">
        <v>96.666666669999998</v>
      </c>
      <c r="M45" s="8">
        <v>87.5</v>
      </c>
      <c r="N45" s="8">
        <v>97.142857140000004</v>
      </c>
      <c r="O45" s="8">
        <v>93.548387099999999</v>
      </c>
      <c r="P45" s="8">
        <v>96</v>
      </c>
      <c r="R45" s="1">
        <f t="shared" si="0"/>
        <v>80.159702054666667</v>
      </c>
      <c r="S45" s="2">
        <f>(O45+C45+D45+P45+F45+G45+H45+I45+J45+K45+L45+M45+N45)/13</f>
        <v>84.218230953846145</v>
      </c>
      <c r="T45" s="2">
        <f t="shared" si="1"/>
        <v>8.4218230953846156</v>
      </c>
    </row>
    <row r="46" spans="1:20">
      <c r="A46" s="1">
        <v>101070004</v>
      </c>
      <c r="B46" s="8">
        <v>69.230769230000007</v>
      </c>
      <c r="C46" s="8">
        <v>75</v>
      </c>
      <c r="D46" s="8">
        <v>90.47619048</v>
      </c>
      <c r="E46" s="8">
        <v>95.652173910000002</v>
      </c>
      <c r="F46" s="8">
        <v>94.444444439999998</v>
      </c>
      <c r="G46" s="8">
        <v>87.058823529999998</v>
      </c>
      <c r="H46" s="8">
        <v>96</v>
      </c>
      <c r="I46" s="8">
        <v>91.785714290000001</v>
      </c>
      <c r="J46" s="1">
        <v>0</v>
      </c>
      <c r="K46" s="8">
        <v>91.304347829999998</v>
      </c>
      <c r="L46" s="8">
        <v>96.666666669999998</v>
      </c>
      <c r="M46" s="8">
        <v>87.5</v>
      </c>
      <c r="N46" s="1">
        <v>0</v>
      </c>
      <c r="O46" s="8">
        <v>83.870967739999998</v>
      </c>
      <c r="P46" s="8">
        <v>100</v>
      </c>
      <c r="R46" s="1">
        <f t="shared" si="0"/>
        <v>77.26600654133334</v>
      </c>
      <c r="S46" s="2">
        <f>(B46+C46+D46+E46+F46+G46+H46+I46+O46+K46+L46+M46+P46)/13</f>
        <v>89.153084470769215</v>
      </c>
      <c r="T46" s="2">
        <f t="shared" si="1"/>
        <v>8.9153084470769226</v>
      </c>
    </row>
    <row r="47" spans="1:20">
      <c r="A47" s="1">
        <v>101070017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85.714285709999999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1">
        <v>0</v>
      </c>
      <c r="P47" s="1">
        <v>0</v>
      </c>
      <c r="R47" s="1">
        <f t="shared" si="0"/>
        <v>5.7142857139999998</v>
      </c>
      <c r="S47" s="2">
        <f>(B47+C47+D47+E47+F47+G47+H47+I47+J47+K47+L47+M47+N47)/13</f>
        <v>6.5934065930769226</v>
      </c>
      <c r="T47" s="2">
        <f t="shared" si="1"/>
        <v>0.65934065930769226</v>
      </c>
    </row>
    <row r="48" spans="1:20">
      <c r="A48" s="1">
        <v>101070033</v>
      </c>
      <c r="B48" s="1">
        <v>34.61538462</v>
      </c>
      <c r="C48" s="8">
        <v>47.222222219999999</v>
      </c>
      <c r="D48" s="8">
        <v>85.714285709999999</v>
      </c>
      <c r="E48" s="8">
        <v>97.826086959999998</v>
      </c>
      <c r="F48" s="8">
        <v>96.296296299999995</v>
      </c>
      <c r="G48" s="8">
        <v>97.647058819999998</v>
      </c>
      <c r="H48" s="8">
        <v>96.8</v>
      </c>
      <c r="I48" s="8">
        <v>95.357142859999996</v>
      </c>
      <c r="J48" s="8">
        <v>81.818181820000007</v>
      </c>
      <c r="K48" s="8">
        <v>84.782608699999997</v>
      </c>
      <c r="L48" s="8">
        <v>96.666666669999998</v>
      </c>
      <c r="M48" s="1">
        <v>0</v>
      </c>
      <c r="N48" s="8">
        <v>68.571428569999995</v>
      </c>
      <c r="O48" s="8">
        <v>83.870967739999998</v>
      </c>
      <c r="P48" s="8">
        <v>100</v>
      </c>
      <c r="R48" s="1">
        <f t="shared" si="0"/>
        <v>77.812555399333334</v>
      </c>
      <c r="S48" s="2">
        <f>(O48+C48+D48+E48+F48+G48+H48+I48+J48+K48+L48+P48+N48)/13</f>
        <v>87.120995874615375</v>
      </c>
      <c r="T48" s="2">
        <f t="shared" si="1"/>
        <v>8.7120995874615375</v>
      </c>
    </row>
    <row r="49" spans="1:20">
      <c r="A49" s="1">
        <v>101070034</v>
      </c>
      <c r="B49" s="1">
        <v>42.30769231</v>
      </c>
      <c r="C49" s="8">
        <v>75</v>
      </c>
      <c r="D49" s="8">
        <v>80.952380950000006</v>
      </c>
      <c r="E49" s="8">
        <v>89.130434780000002</v>
      </c>
      <c r="F49" s="8">
        <v>87.037037040000001</v>
      </c>
      <c r="G49" s="8">
        <v>95.294117650000004</v>
      </c>
      <c r="H49" s="8">
        <v>92.8</v>
      </c>
      <c r="I49" s="8">
        <v>90</v>
      </c>
      <c r="J49" s="8">
        <v>84.848484850000006</v>
      </c>
      <c r="K49" s="8">
        <v>89.130434780000002</v>
      </c>
      <c r="L49" s="8">
        <v>96.666666669999998</v>
      </c>
      <c r="M49" s="8">
        <v>87.5</v>
      </c>
      <c r="N49" s="1">
        <v>0</v>
      </c>
      <c r="O49" s="8">
        <v>83.870967739999998</v>
      </c>
      <c r="P49" s="8">
        <v>100</v>
      </c>
      <c r="R49" s="1">
        <f t="shared" si="0"/>
        <v>79.635881118</v>
      </c>
      <c r="S49" s="2">
        <f>(O49+C49+D49+E49+F49+G49+H49+I49+J49+K49+L49+M49+P49)/13</f>
        <v>88.633117266153832</v>
      </c>
      <c r="T49" s="2">
        <f t="shared" si="1"/>
        <v>8.8633117266153842</v>
      </c>
    </row>
    <row r="50" spans="1:20">
      <c r="A50" s="1">
        <v>101071014</v>
      </c>
      <c r="B50" s="8">
        <v>65.38461538</v>
      </c>
      <c r="C50" s="8">
        <v>0</v>
      </c>
      <c r="D50" s="8">
        <v>76.190476189999998</v>
      </c>
      <c r="E50" s="8">
        <v>78.260869569999997</v>
      </c>
      <c r="F50" s="8">
        <v>0</v>
      </c>
      <c r="G50" s="8">
        <v>71.470588239999998</v>
      </c>
      <c r="H50" s="8">
        <v>0</v>
      </c>
      <c r="I50" s="8">
        <v>83.928571430000005</v>
      </c>
      <c r="J50" s="1">
        <v>0</v>
      </c>
      <c r="K50" s="8">
        <v>80.434782609999999</v>
      </c>
      <c r="L50" s="8">
        <v>96.666666669999998</v>
      </c>
      <c r="M50" s="1">
        <v>0</v>
      </c>
      <c r="N50" s="8">
        <v>80</v>
      </c>
      <c r="O50" s="8">
        <v>35.483870969999998</v>
      </c>
      <c r="P50" s="8">
        <v>100</v>
      </c>
      <c r="R50" s="1">
        <f t="shared" si="0"/>
        <v>51.188029403999998</v>
      </c>
      <c r="S50" s="2">
        <f>(B50+C50+D50+E50+F50+G50+H50+I50+O50+K50+L50+P50+N50)/13</f>
        <v>59.063110850769235</v>
      </c>
      <c r="T50" s="2">
        <f t="shared" si="1"/>
        <v>5.9063110850769238</v>
      </c>
    </row>
    <row r="51" spans="1:20">
      <c r="A51" s="1">
        <v>101071020</v>
      </c>
      <c r="B51" s="8">
        <v>57.69230769</v>
      </c>
      <c r="C51" s="8">
        <v>61.111111110000003</v>
      </c>
      <c r="D51" s="8">
        <v>80.952380950000006</v>
      </c>
      <c r="E51" s="8">
        <v>95.652173910000002</v>
      </c>
      <c r="F51" s="8">
        <v>94.444444439999998</v>
      </c>
      <c r="G51" s="8">
        <v>89.117647059999996</v>
      </c>
      <c r="H51" s="8">
        <v>96</v>
      </c>
      <c r="I51" s="8">
        <v>87.5</v>
      </c>
      <c r="J51" s="8">
        <v>78.787878789999994</v>
      </c>
      <c r="K51" s="8">
        <v>0</v>
      </c>
      <c r="L51" s="8">
        <v>0</v>
      </c>
      <c r="M51" s="8">
        <v>0</v>
      </c>
      <c r="N51" s="8">
        <v>0</v>
      </c>
      <c r="O51" s="1">
        <v>0</v>
      </c>
      <c r="P51" s="1">
        <v>0</v>
      </c>
      <c r="R51" s="1">
        <f t="shared" si="0"/>
        <v>49.417196263333338</v>
      </c>
      <c r="S51" s="2">
        <f>(B51+C51+D51+E51+F51+G51+H51+I51+J51+K51+L51+M51+N51)/13</f>
        <v>57.019841842307692</v>
      </c>
      <c r="T51" s="2">
        <f t="shared" si="1"/>
        <v>5.7019841842307697</v>
      </c>
    </row>
    <row r="52" spans="1:20">
      <c r="A52" s="1">
        <v>101071021</v>
      </c>
      <c r="B52" s="8">
        <v>43.84615385</v>
      </c>
      <c r="C52" s="8">
        <v>66.666666669999998</v>
      </c>
      <c r="D52" s="8">
        <v>66.666666669999998</v>
      </c>
      <c r="E52" s="8">
        <v>100</v>
      </c>
      <c r="F52" s="8">
        <v>85.185185189999999</v>
      </c>
      <c r="G52" s="8">
        <v>83.823529410000006</v>
      </c>
      <c r="H52" s="8">
        <v>90</v>
      </c>
      <c r="I52" s="8">
        <v>0</v>
      </c>
      <c r="J52" s="8">
        <v>75.757575759999995</v>
      </c>
      <c r="K52" s="8">
        <v>82.608695650000001</v>
      </c>
      <c r="L52" s="8">
        <v>0</v>
      </c>
      <c r="M52" s="8">
        <v>0</v>
      </c>
      <c r="N52" s="8">
        <v>0</v>
      </c>
      <c r="O52" s="1">
        <v>0</v>
      </c>
      <c r="P52" s="1">
        <v>0</v>
      </c>
      <c r="R52" s="1">
        <f t="shared" si="0"/>
        <v>46.303631546666665</v>
      </c>
      <c r="S52" s="2">
        <f>(B52+C52+D52+E52+F52+G52+H52+I52+J52+K52+L52+M52+N52)/13</f>
        <v>53.427267169230767</v>
      </c>
      <c r="T52" s="2">
        <f t="shared" si="1"/>
        <v>5.3427267169230772</v>
      </c>
    </row>
    <row r="53" spans="1:20">
      <c r="A53" s="1">
        <v>101071028</v>
      </c>
      <c r="B53" s="8">
        <v>67.692307690000007</v>
      </c>
      <c r="C53" s="8">
        <v>61.111111110000003</v>
      </c>
      <c r="D53" s="8">
        <v>80.952380950000006</v>
      </c>
      <c r="E53" s="8">
        <v>93.47826087</v>
      </c>
      <c r="F53" s="8">
        <v>85.185185189999999</v>
      </c>
      <c r="G53" s="8">
        <v>85.294117650000004</v>
      </c>
      <c r="H53" s="8">
        <v>94</v>
      </c>
      <c r="I53" s="8">
        <v>0</v>
      </c>
      <c r="J53" s="8">
        <v>84.848484850000006</v>
      </c>
      <c r="K53" s="8">
        <v>0</v>
      </c>
      <c r="L53" s="8">
        <v>0</v>
      </c>
      <c r="M53" s="8">
        <v>0</v>
      </c>
      <c r="N53" s="1">
        <v>0</v>
      </c>
      <c r="O53" s="8">
        <v>35.483870969999998</v>
      </c>
      <c r="P53" s="1">
        <v>0</v>
      </c>
      <c r="R53" s="1">
        <f t="shared" si="0"/>
        <v>45.869714618666663</v>
      </c>
      <c r="S53" s="2">
        <f>(B53+C53+D53+E53+F53+G53+H53+I53+J53+K53+L53+M53+O53)/13</f>
        <v>52.926593790769225</v>
      </c>
      <c r="T53" s="2">
        <f t="shared" si="1"/>
        <v>5.2926593790769232</v>
      </c>
    </row>
    <row r="54" spans="1:20">
      <c r="A54" s="1">
        <v>101071050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1">
        <v>0</v>
      </c>
      <c r="P54" s="1">
        <v>0</v>
      </c>
      <c r="R54" s="1">
        <f t="shared" si="0"/>
        <v>0</v>
      </c>
      <c r="S54" s="2">
        <f>(B54+C54+D54+E54+F54+G54+H54+I54+J54+K54+L54+M54+N54)/13</f>
        <v>0</v>
      </c>
      <c r="T54" s="2">
        <f t="shared" si="1"/>
        <v>0</v>
      </c>
    </row>
    <row r="55" spans="1:20">
      <c r="A55" s="1">
        <v>101071052</v>
      </c>
      <c r="B55" s="8">
        <v>88.46153846</v>
      </c>
      <c r="C55" s="1">
        <v>83.333333330000002</v>
      </c>
      <c r="D55" s="8">
        <v>90.47619048</v>
      </c>
      <c r="E55" s="8">
        <v>84.782608699999997</v>
      </c>
      <c r="F55" s="8">
        <v>96.296296299999995</v>
      </c>
      <c r="G55" s="8">
        <v>94.705882349999996</v>
      </c>
      <c r="H55" s="8">
        <v>96</v>
      </c>
      <c r="I55" s="8">
        <v>97.142857140000004</v>
      </c>
      <c r="J55" s="8">
        <v>93.939393940000002</v>
      </c>
      <c r="K55" s="8">
        <v>100</v>
      </c>
      <c r="L55" s="8">
        <v>93.333333330000002</v>
      </c>
      <c r="M55" s="8">
        <v>87.5</v>
      </c>
      <c r="N55" s="8">
        <v>91.428571430000005</v>
      </c>
      <c r="O55" s="1">
        <v>80.645161290000004</v>
      </c>
      <c r="P55" s="8">
        <v>100</v>
      </c>
      <c r="R55" s="1">
        <f t="shared" si="0"/>
        <v>91.86967778333333</v>
      </c>
      <c r="S55" s="2">
        <f>(B55+P55+D55+E55+F55+G55+H55+I55+J55+K55+L55+M55+N55)/13</f>
        <v>93.389744009999987</v>
      </c>
      <c r="T55" s="2">
        <f t="shared" si="1"/>
        <v>9.3389744009999998</v>
      </c>
    </row>
    <row r="56" spans="1:20">
      <c r="A56" s="1">
        <v>101071059</v>
      </c>
      <c r="B56" s="1">
        <v>46.15384615</v>
      </c>
      <c r="C56" s="8">
        <v>86.111111109999996</v>
      </c>
      <c r="D56" s="8">
        <v>85.714285709999999</v>
      </c>
      <c r="E56" s="8">
        <v>86.956521739999999</v>
      </c>
      <c r="F56" s="8">
        <v>98.148148149999997</v>
      </c>
      <c r="G56" s="8">
        <v>97.647058819999998</v>
      </c>
      <c r="H56" s="8">
        <v>96.8</v>
      </c>
      <c r="I56" s="8">
        <v>100</v>
      </c>
      <c r="J56" s="8">
        <v>93.939393940000002</v>
      </c>
      <c r="K56" s="8">
        <v>97.826086959999998</v>
      </c>
      <c r="L56" s="8">
        <v>96.666666669999998</v>
      </c>
      <c r="M56" s="8">
        <v>96.875</v>
      </c>
      <c r="N56" s="8">
        <v>97.142857140000004</v>
      </c>
      <c r="O56" s="1">
        <v>83.870967739999998</v>
      </c>
      <c r="P56" s="8">
        <v>100</v>
      </c>
      <c r="R56" s="1">
        <f t="shared" si="0"/>
        <v>90.923462942</v>
      </c>
      <c r="S56" s="2">
        <f>(P56+C56+D56+E56+F56+G56+H56+I56+J56+K56+L56+M56+N56)/13</f>
        <v>94.909779249230752</v>
      </c>
      <c r="T56" s="2">
        <f t="shared" si="1"/>
        <v>9.4909779249230759</v>
      </c>
    </row>
    <row r="57" spans="1:20">
      <c r="A57" s="1">
        <v>101072206</v>
      </c>
      <c r="B57" s="8">
        <v>0</v>
      </c>
      <c r="C57" s="8">
        <v>0</v>
      </c>
      <c r="D57" s="8">
        <v>0</v>
      </c>
      <c r="E57" s="8">
        <v>58.695652170000002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1">
        <v>0</v>
      </c>
      <c r="P57" s="1">
        <v>0</v>
      </c>
      <c r="R57" s="1">
        <f t="shared" si="0"/>
        <v>3.9130434780000001</v>
      </c>
      <c r="S57" s="2">
        <f>(B57+C57+D57+E57+F57+G57+H57+I57+J57+K57+L57+M57+N57)/13</f>
        <v>4.5150501669230767</v>
      </c>
      <c r="T57" s="2">
        <f t="shared" si="1"/>
        <v>0.45150501669230769</v>
      </c>
    </row>
    <row r="58" spans="1:20">
      <c r="A58" s="1">
        <v>101081062</v>
      </c>
      <c r="B58" s="1">
        <v>63.07692308</v>
      </c>
      <c r="C58" s="1">
        <v>77.777777779999994</v>
      </c>
      <c r="D58" s="8">
        <v>90.47619048</v>
      </c>
      <c r="E58" s="8">
        <v>95.652173910000002</v>
      </c>
      <c r="F58" s="8">
        <v>83.333333330000002</v>
      </c>
      <c r="G58" s="8">
        <v>98.235294120000006</v>
      </c>
      <c r="H58" s="8">
        <v>94</v>
      </c>
      <c r="I58" s="8">
        <v>89.285714290000001</v>
      </c>
      <c r="J58" s="8">
        <v>90.909090910000003</v>
      </c>
      <c r="K58" s="8">
        <v>93.47826087</v>
      </c>
      <c r="L58" s="8">
        <v>96.666666669999998</v>
      </c>
      <c r="M58" s="8">
        <v>84.375</v>
      </c>
      <c r="N58" s="8">
        <v>94.285714290000001</v>
      </c>
      <c r="O58" s="8">
        <v>83.870967739999998</v>
      </c>
      <c r="P58" s="8">
        <v>100</v>
      </c>
      <c r="R58" s="1">
        <f t="shared" si="0"/>
        <v>89.028207164666668</v>
      </c>
      <c r="S58" s="2">
        <f>(O58+P58+D58+E58+F58+G58+H58+I58+J58+K58+L58+M58+N58)/13</f>
        <v>91.889877431538466</v>
      </c>
      <c r="T58" s="2">
        <f t="shared" si="1"/>
        <v>9.1889877431538469</v>
      </c>
    </row>
    <row r="59" spans="1:20">
      <c r="A59" s="1">
        <v>9810109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1">
        <v>0</v>
      </c>
      <c r="P59" s="1">
        <v>0</v>
      </c>
      <c r="R59" s="1">
        <f t="shared" si="0"/>
        <v>0</v>
      </c>
      <c r="S59" s="2">
        <f>(B59+C59+D59+E59+F59+G59+H59+I59+J59+K59+L59+M59+N59)/13</f>
        <v>0</v>
      </c>
      <c r="T59" s="2">
        <f t="shared" si="1"/>
        <v>0</v>
      </c>
    </row>
    <row r="60" spans="1:20">
      <c r="A60" s="1">
        <v>9831143</v>
      </c>
      <c r="B60" s="8">
        <v>76.92307692</v>
      </c>
      <c r="C60" s="8">
        <v>80.555555560000002</v>
      </c>
      <c r="D60" s="8">
        <v>71.428571430000005</v>
      </c>
      <c r="E60" s="8">
        <v>78.260869569999997</v>
      </c>
      <c r="F60" s="8">
        <v>75.925925930000005</v>
      </c>
      <c r="G60" s="1">
        <v>0</v>
      </c>
      <c r="H60" s="8">
        <v>88</v>
      </c>
      <c r="I60" s="8">
        <v>92.857142859999996</v>
      </c>
      <c r="J60" s="8">
        <v>69.696969699999997</v>
      </c>
      <c r="K60" s="8">
        <v>93.47826087</v>
      </c>
      <c r="L60" s="8">
        <v>100</v>
      </c>
      <c r="M60" s="8">
        <v>93.75</v>
      </c>
      <c r="N60" s="8">
        <v>94.285714290000001</v>
      </c>
      <c r="O60" s="8">
        <v>90.322580650000006</v>
      </c>
      <c r="P60" s="1">
        <v>0</v>
      </c>
      <c r="R60" s="1">
        <f t="shared" si="0"/>
        <v>73.698977851999999</v>
      </c>
      <c r="S60" s="2">
        <f>(B60+C60+D60+E60+F60+O60+H60+I60+J60+K60+L60+M60+N60)/13</f>
        <v>85.037282136923068</v>
      </c>
      <c r="T60" s="2">
        <f t="shared" si="1"/>
        <v>8.5037282136923071</v>
      </c>
    </row>
    <row r="61" spans="1:20">
      <c r="A61" s="1">
        <v>9833202</v>
      </c>
      <c r="B61" s="1">
        <v>0</v>
      </c>
      <c r="C61" s="8">
        <v>58.333333330000002</v>
      </c>
      <c r="D61" s="8">
        <v>47.619047620000003</v>
      </c>
      <c r="E61" s="8">
        <v>89.130434780000002</v>
      </c>
      <c r="F61" s="8">
        <v>88.888888890000004</v>
      </c>
      <c r="G61" s="8">
        <v>82.352941180000002</v>
      </c>
      <c r="H61" s="8">
        <v>92.8</v>
      </c>
      <c r="I61" s="8">
        <v>83.928571430000005</v>
      </c>
      <c r="J61" s="8">
        <v>87.878787880000004</v>
      </c>
      <c r="K61" s="8">
        <v>86.956521739999999</v>
      </c>
      <c r="L61" s="1">
        <v>0</v>
      </c>
      <c r="M61" s="8">
        <v>84.375</v>
      </c>
      <c r="N61" s="8">
        <v>91.428571430000005</v>
      </c>
      <c r="O61" s="8">
        <v>80.645161290000004</v>
      </c>
      <c r="P61" s="8">
        <v>100</v>
      </c>
      <c r="R61" s="1">
        <f t="shared" si="0"/>
        <v>71.622483971333338</v>
      </c>
      <c r="S61" s="2">
        <f>(O61+C61+D61+E61+F61+G61+H61+I61+J61+K61+P61+M61+N61)/13</f>
        <v>82.641327659230768</v>
      </c>
      <c r="T61" s="2">
        <f t="shared" si="1"/>
        <v>8.2641327659230779</v>
      </c>
    </row>
    <row r="62" spans="1:20">
      <c r="A62" s="1">
        <v>9931235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1">
        <v>0</v>
      </c>
      <c r="P62" s="1">
        <v>0</v>
      </c>
      <c r="R62" s="1">
        <f t="shared" si="0"/>
        <v>0</v>
      </c>
      <c r="S62" s="2">
        <f>(B62+C62+D62+E62+F62+G62+H62+I62+J62+K62+L62+M62+N62)/13</f>
        <v>0</v>
      </c>
      <c r="T62" s="2">
        <f t="shared" si="1"/>
        <v>0</v>
      </c>
    </row>
    <row r="63" spans="1:20">
      <c r="A63" s="1">
        <v>9948119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1">
        <v>0</v>
      </c>
      <c r="P63" s="1">
        <v>0</v>
      </c>
      <c r="R63" s="1">
        <f t="shared" si="0"/>
        <v>0</v>
      </c>
      <c r="S63" s="2">
        <f>(B63+C63+D63+E63+F63+G63+H63+I63+J63+K63+L63+M63+N63)/13</f>
        <v>0</v>
      </c>
      <c r="T63" s="2">
        <f t="shared" si="1"/>
        <v>0</v>
      </c>
    </row>
    <row r="64" spans="1:20">
      <c r="A64" s="1">
        <v>9962124</v>
      </c>
      <c r="B64" s="8">
        <v>73.846153849999993</v>
      </c>
      <c r="C64" s="8">
        <v>80.555555560000002</v>
      </c>
      <c r="D64" s="8">
        <v>66.666666669999998</v>
      </c>
      <c r="E64" s="1">
        <v>0</v>
      </c>
      <c r="F64" s="8">
        <v>85.185185189999999</v>
      </c>
      <c r="G64" s="8">
        <v>91.470588239999998</v>
      </c>
      <c r="H64" s="1">
        <v>0</v>
      </c>
      <c r="I64" s="8">
        <v>92.142857140000004</v>
      </c>
      <c r="J64" s="8">
        <v>78.787878789999994</v>
      </c>
      <c r="K64" s="8">
        <v>86.956521739999999</v>
      </c>
      <c r="L64" s="8">
        <v>93.333333330000002</v>
      </c>
      <c r="M64" s="8">
        <v>87.5</v>
      </c>
      <c r="N64" s="8">
        <v>91.428571430000005</v>
      </c>
      <c r="O64" s="8">
        <v>83.870967739999998</v>
      </c>
      <c r="P64" s="8">
        <v>100</v>
      </c>
      <c r="R64" s="1">
        <f t="shared" si="0"/>
        <v>74.116285311999988</v>
      </c>
      <c r="S64" s="2">
        <f>(B64+C64+D64+O64+F64+G64+P64+I64+J64+K64+L64+M64+N64)/13</f>
        <v>85.518790744615373</v>
      </c>
      <c r="T64" s="2">
        <f t="shared" si="1"/>
        <v>8.5518790744615369</v>
      </c>
    </row>
    <row r="65" spans="1:20">
      <c r="A65" s="1">
        <v>9962161</v>
      </c>
      <c r="B65" s="8">
        <v>92.307692309999993</v>
      </c>
      <c r="C65" s="8">
        <v>80.555555560000002</v>
      </c>
      <c r="D65" s="8">
        <v>76.190476189999998</v>
      </c>
      <c r="E65" s="8">
        <v>100</v>
      </c>
      <c r="F65" s="8">
        <v>92.592592589999995</v>
      </c>
      <c r="G65" s="8">
        <v>88.235294120000006</v>
      </c>
      <c r="H65" s="8">
        <v>96.8</v>
      </c>
      <c r="I65" s="8">
        <v>87.5</v>
      </c>
      <c r="J65" s="8">
        <v>81.818181820000007</v>
      </c>
      <c r="K65" s="8">
        <v>84.782608699999997</v>
      </c>
      <c r="L65" s="8">
        <v>96.666666669999998</v>
      </c>
      <c r="M65" s="8">
        <v>87.5</v>
      </c>
      <c r="N65" s="8">
        <v>0</v>
      </c>
      <c r="O65" s="1">
        <v>0</v>
      </c>
      <c r="P65" s="1">
        <v>0</v>
      </c>
      <c r="R65" s="1">
        <f t="shared" si="0"/>
        <v>70.996604530666659</v>
      </c>
      <c r="S65" s="2">
        <f>(B65+C65+D65+E65+F65+G65+H65+I65+J65+K65+L65+M65+N65)/13</f>
        <v>81.919159073846146</v>
      </c>
      <c r="T65" s="2">
        <f t="shared" si="1"/>
        <v>8.1919159073846153</v>
      </c>
    </row>
    <row r="66" spans="1:20">
      <c r="A66" s="1">
        <v>9971051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1">
        <v>0</v>
      </c>
      <c r="P66" s="1">
        <v>0</v>
      </c>
      <c r="R66" s="1">
        <f t="shared" si="0"/>
        <v>0</v>
      </c>
      <c r="S66" s="2">
        <f>(B66+C66+D66+E66+F66+G66+H66+I66+J66+K66+L66+M66+N66)/13</f>
        <v>0</v>
      </c>
      <c r="T66" s="2">
        <f t="shared" si="1"/>
        <v>0</v>
      </c>
    </row>
    <row r="67" spans="1:20">
      <c r="A67" s="1">
        <v>9981084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77.142857140000004</v>
      </c>
      <c r="O67" s="1">
        <v>0</v>
      </c>
      <c r="P67" s="1">
        <v>0</v>
      </c>
      <c r="R67" s="1">
        <f t="shared" ref="R67" si="2">(B67+C67+D67+E67+F67+G67+H67+I67+J67+K67+L67+M67+N67+O67+P67)/15</f>
        <v>5.1428571426666672</v>
      </c>
      <c r="S67" s="2">
        <f>(B67+C67+D67+E67+F67+G67+H67+I67+J67+K67+L67+M67+N67)/13</f>
        <v>5.9340659338461546</v>
      </c>
      <c r="T67" s="2">
        <f t="shared" ref="T67" si="3">S67*0.1</f>
        <v>0.59340659338461543</v>
      </c>
    </row>
    <row r="68" spans="1:20">
      <c r="A68" s="1"/>
    </row>
    <row r="69" spans="1:20">
      <c r="A69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B1" sqref="B1:B1048576"/>
    </sheetView>
  </sheetViews>
  <sheetFormatPr defaultRowHeight="15.75"/>
  <cols>
    <col min="1" max="1" width="11.375" customWidth="1"/>
    <col min="2" max="4" width="8.875" style="1"/>
    <col min="5" max="5" width="8.375" style="1" customWidth="1"/>
    <col min="6" max="8" width="8.875" style="1"/>
  </cols>
  <sheetData>
    <row r="1" spans="1:8">
      <c r="B1" s="1" t="s">
        <v>6</v>
      </c>
      <c r="C1" s="1" t="s">
        <v>7</v>
      </c>
      <c r="D1" s="1" t="s">
        <v>22</v>
      </c>
      <c r="E1" s="1" t="s">
        <v>32</v>
      </c>
      <c r="F1" s="1" t="s">
        <v>34</v>
      </c>
      <c r="G1" s="1" t="s">
        <v>44</v>
      </c>
      <c r="H1" s="1" t="s">
        <v>40</v>
      </c>
    </row>
    <row r="2" spans="1:8">
      <c r="A2" s="1">
        <v>100000004</v>
      </c>
      <c r="B2" s="1">
        <v>1</v>
      </c>
      <c r="C2" s="1">
        <v>1</v>
      </c>
      <c r="D2" s="1">
        <v>1</v>
      </c>
      <c r="E2" s="1">
        <v>1</v>
      </c>
      <c r="F2" s="1">
        <v>0</v>
      </c>
      <c r="G2" s="1">
        <v>1</v>
      </c>
      <c r="H2" s="5">
        <f t="shared" ref="H2:H33" si="0">SUM(B2:G2)</f>
        <v>5</v>
      </c>
    </row>
    <row r="3" spans="1:8">
      <c r="A3" s="1">
        <v>100000018</v>
      </c>
      <c r="B3" s="1">
        <v>1</v>
      </c>
      <c r="C3" s="1">
        <v>1</v>
      </c>
      <c r="D3" s="1">
        <v>1</v>
      </c>
      <c r="E3" s="1">
        <v>0</v>
      </c>
      <c r="F3" s="1">
        <v>1</v>
      </c>
      <c r="G3" s="1">
        <v>1</v>
      </c>
      <c r="H3" s="5">
        <f t="shared" si="0"/>
        <v>5</v>
      </c>
    </row>
    <row r="4" spans="1:8">
      <c r="A4" s="1">
        <v>100021229</v>
      </c>
      <c r="B4" s="1">
        <v>1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5">
        <f t="shared" si="0"/>
        <v>2</v>
      </c>
    </row>
    <row r="5" spans="1:8">
      <c r="A5" s="1">
        <v>100022140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5">
        <f t="shared" si="0"/>
        <v>0</v>
      </c>
    </row>
    <row r="6" spans="1:8">
      <c r="A6" s="1">
        <v>100022162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5">
        <f t="shared" si="0"/>
        <v>0</v>
      </c>
    </row>
    <row r="7" spans="1:8">
      <c r="A7" s="1">
        <v>100022261</v>
      </c>
      <c r="B7" s="1">
        <v>0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5">
        <f t="shared" si="0"/>
        <v>1</v>
      </c>
    </row>
    <row r="8" spans="1:8">
      <c r="A8" s="1">
        <v>100041048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0</v>
      </c>
      <c r="H8" s="5">
        <f t="shared" si="0"/>
        <v>5</v>
      </c>
    </row>
    <row r="9" spans="1:8">
      <c r="A9" s="1">
        <v>100061247</v>
      </c>
      <c r="B9" s="1">
        <v>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5">
        <f t="shared" si="0"/>
        <v>1</v>
      </c>
    </row>
    <row r="10" spans="1:8">
      <c r="A10" s="1">
        <v>100071013</v>
      </c>
      <c r="B10" s="1">
        <v>1</v>
      </c>
      <c r="C10" s="1">
        <v>1</v>
      </c>
      <c r="D10" s="1">
        <v>0</v>
      </c>
      <c r="E10" s="1">
        <v>1</v>
      </c>
      <c r="F10" s="1">
        <v>1</v>
      </c>
      <c r="G10" s="1">
        <v>1</v>
      </c>
      <c r="H10" s="5">
        <f t="shared" si="0"/>
        <v>5</v>
      </c>
    </row>
    <row r="11" spans="1:8">
      <c r="A11" s="1">
        <v>100071023</v>
      </c>
      <c r="B11" s="1">
        <v>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5">
        <f t="shared" si="0"/>
        <v>1</v>
      </c>
    </row>
    <row r="12" spans="1:8">
      <c r="A12" s="1">
        <v>100071046</v>
      </c>
      <c r="B12" s="1">
        <v>1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5">
        <f t="shared" si="0"/>
        <v>2</v>
      </c>
    </row>
    <row r="13" spans="1:8">
      <c r="A13" s="1">
        <v>101000011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0</v>
      </c>
      <c r="H13" s="5">
        <f t="shared" si="0"/>
        <v>5</v>
      </c>
    </row>
    <row r="14" spans="1:8">
      <c r="A14" s="1">
        <v>101000019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1</v>
      </c>
      <c r="H14" s="5">
        <f t="shared" si="0"/>
        <v>3</v>
      </c>
    </row>
    <row r="15" spans="1:8">
      <c r="A15" s="1">
        <v>101000022</v>
      </c>
      <c r="B15" s="1">
        <v>1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5">
        <f t="shared" si="0"/>
        <v>2</v>
      </c>
    </row>
    <row r="16" spans="1:8">
      <c r="A16" s="1">
        <v>101000023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0</v>
      </c>
      <c r="H16" s="5">
        <f t="shared" si="0"/>
        <v>3</v>
      </c>
    </row>
    <row r="17" spans="1:8">
      <c r="A17" s="1">
        <v>101000030</v>
      </c>
      <c r="B17" s="1">
        <v>1</v>
      </c>
      <c r="C17" s="1">
        <v>1</v>
      </c>
      <c r="D17" s="1">
        <v>1</v>
      </c>
      <c r="E17" s="1">
        <v>0</v>
      </c>
      <c r="F17" s="1">
        <v>1</v>
      </c>
      <c r="G17" s="1">
        <v>1</v>
      </c>
      <c r="H17" s="5">
        <f t="shared" si="0"/>
        <v>5</v>
      </c>
    </row>
    <row r="18" spans="1:8">
      <c r="A18" s="1">
        <v>101000031</v>
      </c>
      <c r="B18" s="1">
        <v>1</v>
      </c>
      <c r="C18" s="1">
        <v>0</v>
      </c>
      <c r="D18" s="1">
        <v>0</v>
      </c>
      <c r="E18" s="1">
        <v>1</v>
      </c>
      <c r="F18" s="1">
        <v>1</v>
      </c>
      <c r="G18" s="1">
        <v>0</v>
      </c>
      <c r="H18" s="5">
        <f t="shared" si="0"/>
        <v>3</v>
      </c>
    </row>
    <row r="19" spans="1:8">
      <c r="A19" s="1">
        <v>101000037</v>
      </c>
      <c r="B19" s="1">
        <v>1</v>
      </c>
      <c r="C19" s="1">
        <v>0</v>
      </c>
      <c r="D19" s="1">
        <v>1</v>
      </c>
      <c r="E19" s="1">
        <v>1</v>
      </c>
      <c r="F19" s="1">
        <v>1</v>
      </c>
      <c r="G19" s="1">
        <v>1</v>
      </c>
      <c r="H19" s="5">
        <f t="shared" si="0"/>
        <v>5</v>
      </c>
    </row>
    <row r="20" spans="1:8">
      <c r="A20" s="1">
        <v>101011235</v>
      </c>
      <c r="B20" s="1">
        <v>1</v>
      </c>
      <c r="C20" s="1">
        <v>1</v>
      </c>
      <c r="D20" s="1">
        <v>1</v>
      </c>
      <c r="E20" s="1">
        <v>1</v>
      </c>
      <c r="F20" s="1">
        <v>0</v>
      </c>
      <c r="G20" s="1">
        <v>0</v>
      </c>
      <c r="H20" s="5">
        <f t="shared" si="0"/>
        <v>4</v>
      </c>
    </row>
    <row r="21" spans="1:8">
      <c r="A21" s="1">
        <v>101011261</v>
      </c>
      <c r="B21" s="1">
        <v>0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5">
        <f t="shared" si="0"/>
        <v>5</v>
      </c>
    </row>
    <row r="22" spans="1:8">
      <c r="A22" s="1">
        <v>101012081</v>
      </c>
      <c r="B22" s="1">
        <v>1</v>
      </c>
      <c r="C22" s="1">
        <v>1</v>
      </c>
      <c r="D22" s="1">
        <v>1</v>
      </c>
      <c r="E22" s="1">
        <v>1</v>
      </c>
      <c r="F22" s="1">
        <v>0</v>
      </c>
      <c r="G22" s="1">
        <v>0</v>
      </c>
      <c r="H22" s="5">
        <f t="shared" si="0"/>
        <v>4</v>
      </c>
    </row>
    <row r="23" spans="1:8">
      <c r="A23" s="1">
        <v>101021117</v>
      </c>
      <c r="B23" s="1">
        <v>0</v>
      </c>
      <c r="C23" s="1">
        <v>0</v>
      </c>
      <c r="D23" s="1">
        <v>1</v>
      </c>
      <c r="E23" s="1">
        <v>0</v>
      </c>
      <c r="F23" s="1">
        <v>0</v>
      </c>
      <c r="G23" s="1">
        <v>0</v>
      </c>
      <c r="H23" s="5">
        <f t="shared" si="0"/>
        <v>1</v>
      </c>
    </row>
    <row r="24" spans="1:8">
      <c r="A24" s="1">
        <v>101021125</v>
      </c>
      <c r="B24" s="1">
        <v>1</v>
      </c>
      <c r="C24" s="1">
        <v>1</v>
      </c>
      <c r="D24" s="1">
        <v>1</v>
      </c>
      <c r="E24" s="1">
        <v>1</v>
      </c>
      <c r="F24" s="1">
        <v>0</v>
      </c>
      <c r="G24" s="1">
        <v>1</v>
      </c>
      <c r="H24" s="5">
        <f t="shared" si="0"/>
        <v>5</v>
      </c>
    </row>
    <row r="25" spans="1:8">
      <c r="A25" s="1">
        <v>101021130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5">
        <f t="shared" si="0"/>
        <v>6</v>
      </c>
    </row>
    <row r="26" spans="1:8">
      <c r="A26" s="1">
        <v>101021161</v>
      </c>
      <c r="B26" s="1">
        <v>0</v>
      </c>
      <c r="C26" s="1">
        <v>1</v>
      </c>
      <c r="D26" s="1">
        <v>1</v>
      </c>
      <c r="E26" s="1">
        <v>1</v>
      </c>
      <c r="F26" s="1">
        <v>0</v>
      </c>
      <c r="G26" s="1">
        <v>0</v>
      </c>
      <c r="H26" s="5">
        <f t="shared" si="0"/>
        <v>3</v>
      </c>
    </row>
    <row r="27" spans="1:8">
      <c r="A27" s="1">
        <v>101022162</v>
      </c>
      <c r="B27" s="1">
        <v>0</v>
      </c>
      <c r="C27" s="1">
        <v>1</v>
      </c>
      <c r="D27" s="1">
        <v>1</v>
      </c>
      <c r="E27" s="1">
        <v>0</v>
      </c>
      <c r="F27" s="1">
        <v>1</v>
      </c>
      <c r="G27" s="1">
        <v>0</v>
      </c>
      <c r="H27" s="5">
        <f t="shared" si="0"/>
        <v>3</v>
      </c>
    </row>
    <row r="28" spans="1:8">
      <c r="A28" s="1">
        <v>101030003</v>
      </c>
      <c r="B28" s="1">
        <v>1</v>
      </c>
      <c r="C28" s="1">
        <v>1</v>
      </c>
      <c r="D28" s="1">
        <v>0</v>
      </c>
      <c r="E28" s="1">
        <v>0</v>
      </c>
      <c r="F28" s="1">
        <v>0</v>
      </c>
      <c r="G28" s="1">
        <v>0</v>
      </c>
      <c r="H28" s="5">
        <f t="shared" si="0"/>
        <v>2</v>
      </c>
    </row>
    <row r="29" spans="1:8">
      <c r="A29" s="1">
        <v>101030004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0</v>
      </c>
      <c r="H29" s="5">
        <f t="shared" si="0"/>
        <v>5</v>
      </c>
    </row>
    <row r="30" spans="1:8">
      <c r="A30" s="1">
        <v>101030021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5">
        <f t="shared" si="0"/>
        <v>1</v>
      </c>
    </row>
    <row r="31" spans="1:8">
      <c r="A31" s="1">
        <v>101030027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5">
        <f t="shared" si="0"/>
        <v>6</v>
      </c>
    </row>
    <row r="32" spans="1:8">
      <c r="A32" s="1">
        <v>101030031</v>
      </c>
      <c r="B32" s="1">
        <v>1</v>
      </c>
      <c r="C32" s="1">
        <v>0</v>
      </c>
      <c r="D32" s="1">
        <v>0</v>
      </c>
      <c r="E32" s="1">
        <v>0</v>
      </c>
      <c r="F32" s="1">
        <v>1</v>
      </c>
      <c r="G32" s="1">
        <v>0</v>
      </c>
      <c r="H32" s="5">
        <f t="shared" si="0"/>
        <v>2</v>
      </c>
    </row>
    <row r="33" spans="1:8">
      <c r="A33" s="1">
        <v>101031146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5">
        <f t="shared" si="0"/>
        <v>1</v>
      </c>
    </row>
    <row r="34" spans="1:8">
      <c r="A34" s="1">
        <v>101031186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5">
        <f t="shared" ref="H34:H65" si="1">SUM(B34:G34)</f>
        <v>1</v>
      </c>
    </row>
    <row r="35" spans="1:8">
      <c r="A35" s="1">
        <v>101031232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5">
        <f t="shared" si="1"/>
        <v>6</v>
      </c>
    </row>
    <row r="36" spans="1:8">
      <c r="A36" s="1">
        <v>101032039</v>
      </c>
      <c r="B36" s="1">
        <v>0</v>
      </c>
      <c r="C36" s="1">
        <v>1</v>
      </c>
      <c r="D36" s="1">
        <v>1</v>
      </c>
      <c r="E36" s="1">
        <v>1</v>
      </c>
      <c r="F36" s="1">
        <v>0</v>
      </c>
      <c r="G36" s="1">
        <v>0</v>
      </c>
      <c r="H36" s="5">
        <f t="shared" si="1"/>
        <v>3</v>
      </c>
    </row>
    <row r="37" spans="1:8">
      <c r="A37" s="1">
        <v>101034064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5">
        <f t="shared" si="1"/>
        <v>0</v>
      </c>
    </row>
    <row r="38" spans="1:8">
      <c r="A38" s="1">
        <v>101048226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5">
        <f t="shared" si="1"/>
        <v>6</v>
      </c>
    </row>
    <row r="39" spans="1:8">
      <c r="A39" s="1">
        <v>101061125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5">
        <f t="shared" si="1"/>
        <v>0</v>
      </c>
    </row>
    <row r="40" spans="1:8">
      <c r="A40" s="1">
        <v>101061224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5">
        <f t="shared" si="1"/>
        <v>6</v>
      </c>
    </row>
    <row r="41" spans="1:8">
      <c r="A41" s="1">
        <v>101061229</v>
      </c>
      <c r="B41" s="1">
        <v>1</v>
      </c>
      <c r="C41" s="1">
        <v>0</v>
      </c>
      <c r="D41" s="1">
        <v>1</v>
      </c>
      <c r="E41" s="1">
        <v>0</v>
      </c>
      <c r="F41" s="1">
        <v>1</v>
      </c>
      <c r="G41" s="1">
        <v>0</v>
      </c>
      <c r="H41" s="5">
        <f t="shared" si="1"/>
        <v>3</v>
      </c>
    </row>
    <row r="42" spans="1:8">
      <c r="A42" s="1">
        <v>101062215</v>
      </c>
      <c r="B42" s="1">
        <v>1</v>
      </c>
      <c r="C42" s="1">
        <v>0</v>
      </c>
      <c r="D42" s="1">
        <v>0</v>
      </c>
      <c r="E42" s="1">
        <v>0</v>
      </c>
      <c r="F42" s="1">
        <v>1</v>
      </c>
      <c r="G42" s="1">
        <v>0</v>
      </c>
      <c r="H42" s="5">
        <f t="shared" si="1"/>
        <v>2</v>
      </c>
    </row>
    <row r="43" spans="1:8">
      <c r="A43" s="1">
        <v>101062230</v>
      </c>
      <c r="B43" s="1">
        <v>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5">
        <f t="shared" si="1"/>
        <v>1</v>
      </c>
    </row>
    <row r="44" spans="1:8">
      <c r="A44" s="1">
        <v>101062326</v>
      </c>
      <c r="B44" s="1">
        <v>1</v>
      </c>
      <c r="C44" s="1">
        <v>0</v>
      </c>
      <c r="D44" s="1">
        <v>1</v>
      </c>
      <c r="E44" s="1">
        <v>0</v>
      </c>
      <c r="F44" s="1">
        <v>0</v>
      </c>
      <c r="G44" s="1">
        <v>0</v>
      </c>
      <c r="H44" s="5">
        <f t="shared" si="1"/>
        <v>2</v>
      </c>
    </row>
    <row r="45" spans="1:8">
      <c r="A45" s="1">
        <v>101062331</v>
      </c>
      <c r="B45" s="1">
        <v>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5">
        <f t="shared" si="1"/>
        <v>1</v>
      </c>
    </row>
    <row r="46" spans="1:8">
      <c r="A46" s="1">
        <v>101070004</v>
      </c>
      <c r="B46" s="1">
        <v>1</v>
      </c>
      <c r="C46" s="1">
        <v>0</v>
      </c>
      <c r="D46" s="1">
        <v>1</v>
      </c>
      <c r="E46" s="1">
        <v>1</v>
      </c>
      <c r="F46" s="1">
        <v>1</v>
      </c>
      <c r="G46" s="1">
        <v>1</v>
      </c>
      <c r="H46" s="5">
        <f t="shared" si="1"/>
        <v>5</v>
      </c>
    </row>
    <row r="47" spans="1:8">
      <c r="A47" s="1">
        <v>101070017</v>
      </c>
      <c r="B47" s="1">
        <v>0</v>
      </c>
      <c r="C47" s="1">
        <v>0</v>
      </c>
      <c r="D47" s="1">
        <v>1</v>
      </c>
      <c r="E47" s="1">
        <v>1</v>
      </c>
      <c r="F47" s="1">
        <v>0</v>
      </c>
      <c r="G47" s="1">
        <v>0</v>
      </c>
      <c r="H47" s="5">
        <f t="shared" si="1"/>
        <v>2</v>
      </c>
    </row>
    <row r="48" spans="1:8">
      <c r="A48" s="1">
        <v>101070033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5">
        <f t="shared" si="1"/>
        <v>0</v>
      </c>
    </row>
    <row r="49" spans="1:8">
      <c r="A49" s="1">
        <v>101070034</v>
      </c>
      <c r="B49" s="1">
        <v>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5">
        <f t="shared" si="1"/>
        <v>1</v>
      </c>
    </row>
    <row r="50" spans="1:8">
      <c r="A50" s="1">
        <v>101071014</v>
      </c>
      <c r="B50" s="1">
        <v>1</v>
      </c>
      <c r="C50" s="1">
        <v>0</v>
      </c>
      <c r="D50" s="1">
        <v>0</v>
      </c>
      <c r="E50" s="1">
        <v>1</v>
      </c>
      <c r="F50" s="1">
        <v>0</v>
      </c>
      <c r="G50" s="1">
        <v>0</v>
      </c>
      <c r="H50" s="5">
        <f t="shared" si="1"/>
        <v>2</v>
      </c>
    </row>
    <row r="51" spans="1:8">
      <c r="A51" s="1">
        <v>101071020</v>
      </c>
      <c r="B51" s="1">
        <v>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5">
        <f t="shared" si="1"/>
        <v>1</v>
      </c>
    </row>
    <row r="52" spans="1:8">
      <c r="A52" s="1">
        <v>101071021</v>
      </c>
      <c r="B52" s="1">
        <v>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5">
        <f t="shared" si="1"/>
        <v>1</v>
      </c>
    </row>
    <row r="53" spans="1:8">
      <c r="A53" s="1">
        <v>101071028</v>
      </c>
      <c r="B53" s="1">
        <v>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5">
        <f t="shared" si="1"/>
        <v>1</v>
      </c>
    </row>
    <row r="54" spans="1:8">
      <c r="A54" s="1">
        <v>101071050</v>
      </c>
      <c r="B54" s="1">
        <v>1</v>
      </c>
      <c r="C54" s="1">
        <v>0</v>
      </c>
      <c r="D54" s="1">
        <v>0</v>
      </c>
      <c r="E54" s="1">
        <v>0</v>
      </c>
      <c r="F54" s="1">
        <v>1</v>
      </c>
      <c r="G54" s="1">
        <v>0</v>
      </c>
      <c r="H54" s="5">
        <f t="shared" si="1"/>
        <v>2</v>
      </c>
    </row>
    <row r="55" spans="1:8">
      <c r="A55" s="1">
        <v>101071052</v>
      </c>
      <c r="B55" s="1">
        <v>1</v>
      </c>
      <c r="C55" s="1">
        <v>1</v>
      </c>
      <c r="D55" s="1">
        <v>1</v>
      </c>
      <c r="E55" s="1">
        <v>1</v>
      </c>
      <c r="F55" s="1">
        <v>1</v>
      </c>
      <c r="G55" s="1">
        <v>0</v>
      </c>
      <c r="H55" s="5">
        <f t="shared" si="1"/>
        <v>5</v>
      </c>
    </row>
    <row r="56" spans="1:8">
      <c r="A56" s="1">
        <v>101071059</v>
      </c>
      <c r="B56" s="1">
        <v>1</v>
      </c>
      <c r="C56" s="1">
        <v>1</v>
      </c>
      <c r="D56" s="1">
        <v>1</v>
      </c>
      <c r="E56" s="1">
        <v>1</v>
      </c>
      <c r="F56" s="1">
        <v>1</v>
      </c>
      <c r="G56" s="1">
        <v>1</v>
      </c>
      <c r="H56" s="5">
        <f t="shared" si="1"/>
        <v>6</v>
      </c>
    </row>
    <row r="57" spans="1:8">
      <c r="A57" s="1">
        <v>101072206</v>
      </c>
      <c r="B57" s="1">
        <v>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5">
        <f t="shared" si="1"/>
        <v>1</v>
      </c>
    </row>
    <row r="58" spans="1:8">
      <c r="A58" s="1">
        <v>101081062</v>
      </c>
      <c r="B58" s="1">
        <v>1</v>
      </c>
      <c r="C58" s="1">
        <v>0</v>
      </c>
      <c r="D58" s="1">
        <v>0</v>
      </c>
      <c r="E58" s="1">
        <v>1</v>
      </c>
      <c r="F58" s="1">
        <v>1</v>
      </c>
      <c r="G58" s="1">
        <v>0</v>
      </c>
      <c r="H58" s="5">
        <f t="shared" si="1"/>
        <v>3</v>
      </c>
    </row>
    <row r="59" spans="1:8">
      <c r="A59" s="1">
        <v>9810109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5">
        <f t="shared" si="1"/>
        <v>0</v>
      </c>
    </row>
    <row r="60" spans="1:8">
      <c r="A60" s="1">
        <v>9831143</v>
      </c>
      <c r="B60" s="1">
        <v>1</v>
      </c>
      <c r="C60" s="1">
        <v>1</v>
      </c>
      <c r="D60" s="1">
        <v>1</v>
      </c>
      <c r="E60" s="1">
        <v>1</v>
      </c>
      <c r="F60" s="1">
        <v>1</v>
      </c>
      <c r="G60" s="1">
        <v>0</v>
      </c>
      <c r="H60" s="5">
        <f t="shared" si="1"/>
        <v>5</v>
      </c>
    </row>
    <row r="61" spans="1:8">
      <c r="A61" s="1">
        <v>9833202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5">
        <f t="shared" si="1"/>
        <v>0</v>
      </c>
    </row>
    <row r="62" spans="1:8">
      <c r="A62" s="1">
        <v>9931235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5">
        <f t="shared" si="1"/>
        <v>0</v>
      </c>
    </row>
    <row r="63" spans="1:8">
      <c r="A63" s="1">
        <v>9948119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5">
        <f t="shared" si="1"/>
        <v>0</v>
      </c>
    </row>
    <row r="64" spans="1:8">
      <c r="A64" s="1">
        <v>9962124</v>
      </c>
      <c r="B64" s="1">
        <v>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5">
        <f t="shared" si="1"/>
        <v>1</v>
      </c>
    </row>
    <row r="65" spans="1:8">
      <c r="A65" s="1">
        <v>9962161</v>
      </c>
      <c r="B65" s="1">
        <v>1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5">
        <f t="shared" si="1"/>
        <v>1</v>
      </c>
    </row>
    <row r="66" spans="1:8">
      <c r="A66" s="1">
        <v>9971051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5">
        <f t="shared" ref="H66:H67" si="2">SUM(B66:G66)</f>
        <v>0</v>
      </c>
    </row>
    <row r="67" spans="1:8">
      <c r="A67" s="1">
        <v>9981084</v>
      </c>
      <c r="B67" s="1">
        <v>1</v>
      </c>
      <c r="C67" s="1">
        <v>1</v>
      </c>
      <c r="D67" s="1">
        <v>1</v>
      </c>
      <c r="E67" s="1">
        <v>0</v>
      </c>
      <c r="F67" s="1">
        <v>1</v>
      </c>
      <c r="G67" s="1">
        <v>1</v>
      </c>
      <c r="H67" s="5">
        <f t="shared" si="2"/>
        <v>5</v>
      </c>
    </row>
    <row r="68" spans="1:8">
      <c r="A68" s="1"/>
    </row>
    <row r="69" spans="1:8">
      <c r="A69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B1" sqref="B1:B1048576"/>
    </sheetView>
  </sheetViews>
  <sheetFormatPr defaultRowHeight="15.75"/>
  <cols>
    <col min="1" max="1" width="11.375" customWidth="1"/>
    <col min="2" max="2" width="11.75" style="1" customWidth="1"/>
    <col min="3" max="6" width="8.875" style="1"/>
    <col min="7" max="7" width="11.75" customWidth="1"/>
    <col min="8" max="8" width="10.25" style="2" customWidth="1"/>
    <col min="10" max="10" width="8.875" style="1"/>
  </cols>
  <sheetData>
    <row r="1" spans="1:10">
      <c r="B1" s="1" t="s">
        <v>0</v>
      </c>
      <c r="C1" s="1" t="s">
        <v>12</v>
      </c>
      <c r="D1" s="1" t="s">
        <v>13</v>
      </c>
      <c r="E1" s="1" t="s">
        <v>14</v>
      </c>
      <c r="F1" s="1" t="s">
        <v>15</v>
      </c>
      <c r="H1" s="2" t="s">
        <v>16</v>
      </c>
      <c r="I1" s="1" t="s">
        <v>72</v>
      </c>
      <c r="J1" s="1" t="s">
        <v>49</v>
      </c>
    </row>
    <row r="2" spans="1:10">
      <c r="A2" s="1">
        <v>100000004</v>
      </c>
      <c r="B2" s="1">
        <v>13</v>
      </c>
      <c r="C2" s="1">
        <v>10.6</v>
      </c>
      <c r="D2" s="1">
        <v>15.3</v>
      </c>
      <c r="E2" s="1">
        <v>8.6999999999999993</v>
      </c>
      <c r="F2" s="1">
        <v>8.8792624589999996</v>
      </c>
      <c r="G2" s="1"/>
      <c r="H2" s="2">
        <f>B2+C2+D2+E2+F2</f>
        <v>56.479262459000012</v>
      </c>
      <c r="I2" t="s">
        <v>73</v>
      </c>
      <c r="J2" s="5">
        <v>5</v>
      </c>
    </row>
    <row r="3" spans="1:10">
      <c r="A3" s="1">
        <v>100000018</v>
      </c>
      <c r="B3" s="1">
        <v>8.6</v>
      </c>
      <c r="C3" s="1">
        <v>8.6</v>
      </c>
      <c r="D3" s="1">
        <v>9.3000000000000007</v>
      </c>
      <c r="E3" s="1">
        <v>13.15</v>
      </c>
      <c r="F3" s="1">
        <v>9.4210015620000007</v>
      </c>
      <c r="G3" s="1"/>
      <c r="H3" s="2">
        <f t="shared" ref="H3:H66" si="0">B3+C3+D3+E3+F3</f>
        <v>49.071001561999999</v>
      </c>
      <c r="I3" t="s">
        <v>74</v>
      </c>
      <c r="J3" s="5">
        <v>5</v>
      </c>
    </row>
    <row r="4" spans="1:10">
      <c r="A4" s="1">
        <v>100021229</v>
      </c>
      <c r="B4" s="1">
        <v>14.8</v>
      </c>
      <c r="C4" s="1">
        <v>17.8</v>
      </c>
      <c r="D4" s="1">
        <v>32.4</v>
      </c>
      <c r="E4" s="1">
        <v>17.399999999999999</v>
      </c>
      <c r="F4" s="1">
        <v>7.5213031819999996</v>
      </c>
      <c r="G4" s="1"/>
      <c r="H4" s="2">
        <f t="shared" si="0"/>
        <v>89.921303182000003</v>
      </c>
      <c r="I4" t="s">
        <v>75</v>
      </c>
      <c r="J4" s="5">
        <v>2</v>
      </c>
    </row>
    <row r="5" spans="1:10">
      <c r="A5" s="1">
        <v>100022140</v>
      </c>
      <c r="B5" s="1">
        <v>7.4</v>
      </c>
      <c r="C5" s="1">
        <v>8.4</v>
      </c>
      <c r="D5" s="1">
        <v>0</v>
      </c>
      <c r="E5" s="1">
        <v>1.9</v>
      </c>
      <c r="F5" s="1">
        <v>0</v>
      </c>
      <c r="G5" s="1"/>
      <c r="H5" s="2">
        <f t="shared" si="0"/>
        <v>17.7</v>
      </c>
      <c r="I5" t="s">
        <v>76</v>
      </c>
      <c r="J5" s="5">
        <v>0</v>
      </c>
    </row>
    <row r="6" spans="1:10">
      <c r="A6" s="1">
        <v>100022162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  <c r="H6" s="2">
        <f t="shared" si="0"/>
        <v>0</v>
      </c>
      <c r="I6" t="s">
        <v>77</v>
      </c>
      <c r="J6" s="5">
        <v>0</v>
      </c>
    </row>
    <row r="7" spans="1:10">
      <c r="A7" s="1">
        <v>100022261</v>
      </c>
      <c r="B7" s="1">
        <v>0</v>
      </c>
      <c r="C7" s="1">
        <v>6.2</v>
      </c>
      <c r="D7" s="1">
        <v>15.6</v>
      </c>
      <c r="E7" s="1">
        <v>10.3</v>
      </c>
      <c r="F7" s="1">
        <v>0</v>
      </c>
      <c r="G7" s="1"/>
      <c r="H7" s="2">
        <f t="shared" si="0"/>
        <v>32.1</v>
      </c>
      <c r="I7" t="s">
        <v>76</v>
      </c>
      <c r="J7" s="5">
        <v>1</v>
      </c>
    </row>
    <row r="8" spans="1:10">
      <c r="A8" s="1">
        <v>100041048</v>
      </c>
      <c r="B8" s="1">
        <v>8</v>
      </c>
      <c r="C8" s="1">
        <v>5.6</v>
      </c>
      <c r="D8" s="1">
        <v>5.4</v>
      </c>
      <c r="E8" s="1">
        <v>7.45</v>
      </c>
      <c r="F8" s="1">
        <v>3.373430806</v>
      </c>
      <c r="G8" s="4"/>
      <c r="H8" s="2">
        <f t="shared" si="0"/>
        <v>29.823430805999998</v>
      </c>
      <c r="I8" t="s">
        <v>76</v>
      </c>
      <c r="J8" s="5">
        <v>5</v>
      </c>
    </row>
    <row r="9" spans="1:10">
      <c r="A9" s="1">
        <v>100061247</v>
      </c>
      <c r="B9" s="1">
        <v>12.2</v>
      </c>
      <c r="C9" s="1">
        <v>6.4</v>
      </c>
      <c r="D9" s="1">
        <v>4.5</v>
      </c>
      <c r="E9" s="1">
        <v>5.3</v>
      </c>
      <c r="F9" s="1">
        <v>2.328472809</v>
      </c>
      <c r="G9" s="1"/>
      <c r="H9" s="2">
        <f t="shared" si="0"/>
        <v>30.728472809000003</v>
      </c>
      <c r="I9" t="s">
        <v>76</v>
      </c>
      <c r="J9" s="5">
        <v>1</v>
      </c>
    </row>
    <row r="10" spans="1:10">
      <c r="A10" s="1">
        <v>100071013</v>
      </c>
      <c r="B10" s="1">
        <v>19</v>
      </c>
      <c r="C10" s="1">
        <v>15.6</v>
      </c>
      <c r="D10" s="1">
        <v>28.5</v>
      </c>
      <c r="E10" s="1">
        <v>15.75</v>
      </c>
      <c r="F10" s="1">
        <v>8.9970476220000002</v>
      </c>
      <c r="G10" s="4"/>
      <c r="H10" s="2">
        <f t="shared" si="0"/>
        <v>87.847047621999991</v>
      </c>
      <c r="I10" t="s">
        <v>78</v>
      </c>
      <c r="J10" s="5">
        <v>5</v>
      </c>
    </row>
    <row r="11" spans="1:10">
      <c r="A11" s="1">
        <v>100071023</v>
      </c>
      <c r="B11" s="1">
        <v>15</v>
      </c>
      <c r="C11" s="1">
        <v>8</v>
      </c>
      <c r="D11" s="1">
        <v>13.2</v>
      </c>
      <c r="E11" s="1">
        <v>13.05</v>
      </c>
      <c r="F11" s="1">
        <v>6.330197793</v>
      </c>
      <c r="G11" s="1"/>
      <c r="H11" s="2">
        <f t="shared" si="0"/>
        <v>55.580197792999996</v>
      </c>
      <c r="I11" t="s">
        <v>74</v>
      </c>
      <c r="J11" s="5">
        <v>1</v>
      </c>
    </row>
    <row r="12" spans="1:10">
      <c r="A12" s="1">
        <v>100071046</v>
      </c>
      <c r="B12" s="1">
        <v>6.2</v>
      </c>
      <c r="C12" s="1">
        <v>7.2</v>
      </c>
      <c r="D12" s="1">
        <v>14.4</v>
      </c>
      <c r="E12" s="1">
        <v>6.1</v>
      </c>
      <c r="F12" s="1">
        <v>7.913646731</v>
      </c>
      <c r="G12" s="1"/>
      <c r="H12" s="2">
        <f t="shared" si="0"/>
        <v>41.813646730999999</v>
      </c>
      <c r="I12" t="s">
        <v>76</v>
      </c>
      <c r="J12" s="5">
        <v>2</v>
      </c>
    </row>
    <row r="13" spans="1:10">
      <c r="A13" s="1">
        <v>101000011</v>
      </c>
      <c r="B13" s="1">
        <v>13.6</v>
      </c>
      <c r="C13" s="1">
        <v>15.4</v>
      </c>
      <c r="D13" s="1">
        <v>34.5</v>
      </c>
      <c r="E13" s="1">
        <v>18.850000000000001</v>
      </c>
      <c r="F13" s="1">
        <v>4.2158620310000003</v>
      </c>
      <c r="G13" s="1"/>
      <c r="H13" s="2">
        <f t="shared" si="0"/>
        <v>86.565862030999995</v>
      </c>
      <c r="I13" t="s">
        <v>78</v>
      </c>
      <c r="J13" s="5">
        <v>5</v>
      </c>
    </row>
    <row r="14" spans="1:10">
      <c r="A14" s="1">
        <v>101000019</v>
      </c>
      <c r="B14" s="1">
        <v>9</v>
      </c>
      <c r="C14" s="1">
        <v>4.5999999999999996</v>
      </c>
      <c r="D14" s="1">
        <v>15.3</v>
      </c>
      <c r="E14" s="1">
        <v>9.5</v>
      </c>
      <c r="F14" s="1">
        <v>3.4776922739999998</v>
      </c>
      <c r="G14" s="1"/>
      <c r="H14" s="2">
        <f t="shared" si="0"/>
        <v>41.877692273999997</v>
      </c>
      <c r="I14" t="s">
        <v>76</v>
      </c>
      <c r="J14" s="5">
        <v>3</v>
      </c>
    </row>
    <row r="15" spans="1:10">
      <c r="A15" s="1">
        <v>101000022</v>
      </c>
      <c r="B15" s="1">
        <v>8</v>
      </c>
      <c r="C15" s="1">
        <v>6.4</v>
      </c>
      <c r="D15" s="1">
        <v>18</v>
      </c>
      <c r="E15" s="1">
        <v>10.15</v>
      </c>
      <c r="F15" s="1">
        <v>6.5818348670000004</v>
      </c>
      <c r="G15" s="1"/>
      <c r="H15" s="2">
        <f t="shared" si="0"/>
        <v>49.131834866999995</v>
      </c>
      <c r="I15" t="s">
        <v>74</v>
      </c>
      <c r="J15" s="5">
        <v>2</v>
      </c>
    </row>
    <row r="16" spans="1:10">
      <c r="A16" s="1">
        <v>101000023</v>
      </c>
      <c r="B16" s="1">
        <v>8.1999999999999993</v>
      </c>
      <c r="C16" s="1">
        <v>8.1999999999999993</v>
      </c>
      <c r="D16" s="1">
        <v>20.399999999999999</v>
      </c>
      <c r="E16" s="1">
        <v>5.0999999999999996</v>
      </c>
      <c r="F16" s="1">
        <v>7.5867880809999999</v>
      </c>
      <c r="G16" s="1"/>
      <c r="H16" s="2">
        <f t="shared" si="0"/>
        <v>49.486788081</v>
      </c>
      <c r="I16" t="s">
        <v>74</v>
      </c>
      <c r="J16" s="5">
        <v>3</v>
      </c>
    </row>
    <row r="17" spans="1:10">
      <c r="A17" s="1">
        <v>101000030</v>
      </c>
      <c r="B17" s="1">
        <v>8.4</v>
      </c>
      <c r="C17" s="1">
        <v>6</v>
      </c>
      <c r="D17" s="1">
        <v>3.6</v>
      </c>
      <c r="E17" s="1">
        <v>6.85</v>
      </c>
      <c r="F17" s="1">
        <v>7.1634306069999996</v>
      </c>
      <c r="G17" s="1"/>
      <c r="H17" s="2">
        <f t="shared" si="0"/>
        <v>32.013430607000004</v>
      </c>
      <c r="I17" t="s">
        <v>76</v>
      </c>
      <c r="J17" s="5">
        <v>5</v>
      </c>
    </row>
    <row r="18" spans="1:10">
      <c r="A18" s="1">
        <v>101000031</v>
      </c>
      <c r="B18" s="1">
        <v>12</v>
      </c>
      <c r="C18" s="1">
        <v>5.8</v>
      </c>
      <c r="D18" s="1">
        <v>5.7</v>
      </c>
      <c r="E18" s="1">
        <v>11.55</v>
      </c>
      <c r="F18" s="1">
        <v>6.0090042280000002</v>
      </c>
      <c r="G18" s="1"/>
      <c r="H18" s="2">
        <f t="shared" si="0"/>
        <v>41.059004227999999</v>
      </c>
      <c r="I18" t="s">
        <v>76</v>
      </c>
      <c r="J18" s="5">
        <v>3</v>
      </c>
    </row>
    <row r="19" spans="1:10">
      <c r="A19" s="1">
        <v>101000037</v>
      </c>
      <c r="B19" s="1">
        <v>11.8</v>
      </c>
      <c r="C19" s="1">
        <v>7.6</v>
      </c>
      <c r="D19" s="1">
        <v>11.7</v>
      </c>
      <c r="E19" s="1">
        <v>7.05</v>
      </c>
      <c r="F19" s="1">
        <v>7.8947121669999998</v>
      </c>
      <c r="G19" s="1"/>
      <c r="H19" s="2">
        <f t="shared" si="0"/>
        <v>46.044712167</v>
      </c>
      <c r="I19" t="s">
        <v>74</v>
      </c>
      <c r="J19" s="5">
        <v>5</v>
      </c>
    </row>
    <row r="20" spans="1:10">
      <c r="A20" s="1">
        <v>101011235</v>
      </c>
      <c r="B20" s="1">
        <v>20</v>
      </c>
      <c r="C20" s="1">
        <v>11.6</v>
      </c>
      <c r="D20" s="1">
        <v>22.2</v>
      </c>
      <c r="E20" s="1">
        <v>12.85</v>
      </c>
      <c r="F20" s="1">
        <v>7.8556238890000003</v>
      </c>
      <c r="G20" s="1"/>
      <c r="H20" s="2">
        <f t="shared" si="0"/>
        <v>74.505623888999992</v>
      </c>
      <c r="I20" t="s">
        <v>79</v>
      </c>
      <c r="J20" s="5">
        <v>4</v>
      </c>
    </row>
    <row r="21" spans="1:10">
      <c r="A21" s="1">
        <v>101011261</v>
      </c>
      <c r="B21" s="1">
        <v>12.8</v>
      </c>
      <c r="C21" s="1">
        <v>9.4</v>
      </c>
      <c r="D21" s="1">
        <v>15.9</v>
      </c>
      <c r="E21" s="1">
        <v>11.65</v>
      </c>
      <c r="F21" s="1">
        <v>8.8448813289999997</v>
      </c>
      <c r="G21" s="1"/>
      <c r="H21" s="2">
        <f t="shared" si="0"/>
        <v>58.594881329000003</v>
      </c>
      <c r="I21" t="s">
        <v>73</v>
      </c>
      <c r="J21" s="5">
        <v>5</v>
      </c>
    </row>
    <row r="22" spans="1:10">
      <c r="A22" s="1">
        <v>101012081</v>
      </c>
      <c r="B22" s="1">
        <v>7.4</v>
      </c>
      <c r="C22" s="1">
        <v>9.4</v>
      </c>
      <c r="D22" s="1">
        <v>4.5</v>
      </c>
      <c r="E22" s="1">
        <v>6.25</v>
      </c>
      <c r="F22" s="1">
        <v>5.2188846299999998</v>
      </c>
      <c r="G22" s="1"/>
      <c r="H22" s="2">
        <f t="shared" si="0"/>
        <v>32.768884630000002</v>
      </c>
      <c r="I22" t="s">
        <v>76</v>
      </c>
      <c r="J22" s="5">
        <v>4</v>
      </c>
    </row>
    <row r="23" spans="1:10">
      <c r="A23" s="1">
        <v>101021117</v>
      </c>
      <c r="B23" s="1">
        <v>20</v>
      </c>
      <c r="C23" s="1">
        <v>10.199999999999999</v>
      </c>
      <c r="D23" s="1">
        <v>17.7</v>
      </c>
      <c r="E23" s="1">
        <v>12.25</v>
      </c>
      <c r="F23" s="1">
        <v>3.9167972440000001</v>
      </c>
      <c r="G23" s="1"/>
      <c r="H23" s="2">
        <f t="shared" si="0"/>
        <v>64.066797244</v>
      </c>
      <c r="I23" t="s">
        <v>80</v>
      </c>
      <c r="J23" s="5">
        <v>1</v>
      </c>
    </row>
    <row r="24" spans="1:10">
      <c r="A24" s="1">
        <v>101021125</v>
      </c>
      <c r="B24" s="1">
        <v>16</v>
      </c>
      <c r="C24" s="1">
        <v>15.8</v>
      </c>
      <c r="D24" s="1">
        <v>26.1</v>
      </c>
      <c r="E24" s="1">
        <v>17.95</v>
      </c>
      <c r="F24" s="1">
        <v>6.9844477539999996</v>
      </c>
      <c r="G24" s="1"/>
      <c r="H24" s="2">
        <f t="shared" si="0"/>
        <v>82.83444775400001</v>
      </c>
      <c r="I24" t="s">
        <v>81</v>
      </c>
      <c r="J24" s="5">
        <v>5</v>
      </c>
    </row>
    <row r="25" spans="1:10">
      <c r="A25" s="1">
        <v>101021130</v>
      </c>
      <c r="B25" s="1">
        <v>20</v>
      </c>
      <c r="C25" s="1">
        <v>17.2</v>
      </c>
      <c r="D25" s="1">
        <v>28.5</v>
      </c>
      <c r="E25" s="1">
        <v>18.55</v>
      </c>
      <c r="F25" s="1">
        <v>6.8056409799999997</v>
      </c>
      <c r="G25" s="1"/>
      <c r="H25" s="2">
        <f t="shared" si="0"/>
        <v>91.055640979999993</v>
      </c>
      <c r="I25" t="s">
        <v>75</v>
      </c>
      <c r="J25" s="5">
        <v>6</v>
      </c>
    </row>
    <row r="26" spans="1:10">
      <c r="A26" s="1">
        <v>101021161</v>
      </c>
      <c r="B26" s="1">
        <v>14.8</v>
      </c>
      <c r="C26" s="1">
        <v>13.8</v>
      </c>
      <c r="D26" s="1">
        <v>20.399999999999999</v>
      </c>
      <c r="E26" s="1">
        <v>17.149999999999999</v>
      </c>
      <c r="F26" s="1">
        <v>4.6900929839999996</v>
      </c>
      <c r="G26" s="1"/>
      <c r="H26" s="2">
        <f t="shared" si="0"/>
        <v>70.840092984000009</v>
      </c>
      <c r="I26" t="s">
        <v>82</v>
      </c>
      <c r="J26" s="5">
        <v>3</v>
      </c>
    </row>
    <row r="27" spans="1:10">
      <c r="A27" s="1">
        <v>101022162</v>
      </c>
      <c r="B27" s="1">
        <v>15.2</v>
      </c>
      <c r="C27" s="1">
        <v>14</v>
      </c>
      <c r="D27" s="1">
        <v>18.3</v>
      </c>
      <c r="E27" s="1">
        <v>13.25</v>
      </c>
      <c r="F27" s="1">
        <v>1.407081807</v>
      </c>
      <c r="G27" s="1"/>
      <c r="H27" s="2">
        <f t="shared" si="0"/>
        <v>62.157081806999997</v>
      </c>
      <c r="I27" t="s">
        <v>80</v>
      </c>
      <c r="J27" s="5">
        <v>3</v>
      </c>
    </row>
    <row r="28" spans="1:10">
      <c r="A28" s="1">
        <v>101030003</v>
      </c>
      <c r="B28" s="1">
        <v>14.6</v>
      </c>
      <c r="C28" s="1">
        <v>12</v>
      </c>
      <c r="D28" s="1">
        <v>16.2</v>
      </c>
      <c r="E28" s="1">
        <v>14.25</v>
      </c>
      <c r="F28" s="1">
        <v>9.2500032169999997</v>
      </c>
      <c r="G28" s="1"/>
      <c r="H28" s="2">
        <f t="shared" si="0"/>
        <v>66.300003216999997</v>
      </c>
      <c r="I28" t="s">
        <v>83</v>
      </c>
      <c r="J28" s="5">
        <v>2</v>
      </c>
    </row>
    <row r="29" spans="1:10">
      <c r="A29" s="1">
        <v>101030004</v>
      </c>
      <c r="B29" s="1">
        <v>14.6</v>
      </c>
      <c r="C29" s="1">
        <v>12.4</v>
      </c>
      <c r="D29" s="1">
        <v>20.100000000000001</v>
      </c>
      <c r="E29" s="1">
        <v>15.3</v>
      </c>
      <c r="F29" s="1">
        <v>3.533455842</v>
      </c>
      <c r="G29" s="1"/>
      <c r="H29" s="2">
        <f t="shared" si="0"/>
        <v>65.933455842000001</v>
      </c>
      <c r="I29" t="s">
        <v>80</v>
      </c>
      <c r="J29" s="5">
        <v>5</v>
      </c>
    </row>
    <row r="30" spans="1:10">
      <c r="A30" s="1">
        <v>101030021</v>
      </c>
      <c r="B30" s="1">
        <v>15.6</v>
      </c>
      <c r="C30" s="1">
        <v>8.4</v>
      </c>
      <c r="D30" s="1">
        <v>27.6</v>
      </c>
      <c r="E30" s="1">
        <v>12.7</v>
      </c>
      <c r="F30" s="1">
        <v>2.7567564070000001</v>
      </c>
      <c r="G30" s="1"/>
      <c r="H30" s="2">
        <f t="shared" si="0"/>
        <v>67.056756406999995</v>
      </c>
      <c r="I30" t="s">
        <v>83</v>
      </c>
      <c r="J30" s="5">
        <v>1</v>
      </c>
    </row>
    <row r="31" spans="1:10">
      <c r="A31" s="1">
        <v>101030027</v>
      </c>
      <c r="B31" s="1">
        <v>14.8</v>
      </c>
      <c r="C31" s="1">
        <v>14.4</v>
      </c>
      <c r="D31" s="1">
        <v>24</v>
      </c>
      <c r="E31" s="1">
        <v>15.7</v>
      </c>
      <c r="F31" s="1">
        <v>2.9867874599999999</v>
      </c>
      <c r="G31" s="1"/>
      <c r="H31" s="2">
        <f t="shared" si="0"/>
        <v>71.886787460000008</v>
      </c>
      <c r="I31" t="s">
        <v>82</v>
      </c>
      <c r="J31" s="5">
        <v>6</v>
      </c>
    </row>
    <row r="32" spans="1:10">
      <c r="A32" s="1">
        <v>101030031</v>
      </c>
      <c r="B32" s="1">
        <v>17.8</v>
      </c>
      <c r="C32" s="1">
        <v>8.6</v>
      </c>
      <c r="D32" s="1">
        <v>22.2</v>
      </c>
      <c r="E32" s="1">
        <v>12.45</v>
      </c>
      <c r="F32" s="1">
        <v>1.5655154950000001</v>
      </c>
      <c r="G32" s="4"/>
      <c r="H32" s="2">
        <f t="shared" si="0"/>
        <v>62.615515494999997</v>
      </c>
      <c r="I32" t="s">
        <v>80</v>
      </c>
      <c r="J32" s="5">
        <v>2</v>
      </c>
    </row>
    <row r="33" spans="1:10">
      <c r="A33" s="1">
        <v>101031146</v>
      </c>
      <c r="B33" s="1">
        <v>12.4</v>
      </c>
      <c r="C33" s="1">
        <v>12.4</v>
      </c>
      <c r="D33" s="1">
        <v>13.5</v>
      </c>
      <c r="E33" s="1">
        <v>7.35</v>
      </c>
      <c r="F33" s="1">
        <v>3.1052557850000002</v>
      </c>
      <c r="G33" s="1"/>
      <c r="H33" s="2">
        <f t="shared" si="0"/>
        <v>48.755255784999996</v>
      </c>
      <c r="I33" t="s">
        <v>74</v>
      </c>
      <c r="J33" s="5">
        <v>1</v>
      </c>
    </row>
    <row r="34" spans="1:10">
      <c r="A34" s="1">
        <v>101031186</v>
      </c>
      <c r="B34" s="1">
        <v>11.2</v>
      </c>
      <c r="C34" s="1">
        <v>8.4</v>
      </c>
      <c r="D34" s="1">
        <v>12.9</v>
      </c>
      <c r="E34" s="1">
        <v>11.2</v>
      </c>
      <c r="F34" s="1">
        <v>2.7027160129999999</v>
      </c>
      <c r="G34" s="1"/>
      <c r="H34" s="2">
        <f t="shared" si="0"/>
        <v>46.402716013000003</v>
      </c>
      <c r="I34" t="s">
        <v>76</v>
      </c>
      <c r="J34" s="5">
        <v>1</v>
      </c>
    </row>
    <row r="35" spans="1:10">
      <c r="A35" s="1">
        <v>101031232</v>
      </c>
      <c r="B35" s="1">
        <v>16.399999999999999</v>
      </c>
      <c r="C35" s="1">
        <v>18</v>
      </c>
      <c r="D35" s="1">
        <v>25.8</v>
      </c>
      <c r="E35" s="1">
        <v>15.05</v>
      </c>
      <c r="F35" s="1">
        <v>9.4654219820000005</v>
      </c>
      <c r="G35" s="1"/>
      <c r="H35" s="2">
        <f t="shared" si="0"/>
        <v>84.715421981999995</v>
      </c>
      <c r="I35" t="s">
        <v>78</v>
      </c>
      <c r="J35" s="5">
        <v>6</v>
      </c>
    </row>
    <row r="36" spans="1:10">
      <c r="A36" s="1">
        <v>101032039</v>
      </c>
      <c r="B36" s="1">
        <v>11.2</v>
      </c>
      <c r="C36" s="1">
        <v>3.4</v>
      </c>
      <c r="D36" s="1">
        <v>16.8</v>
      </c>
      <c r="E36" s="1">
        <v>7.75</v>
      </c>
      <c r="F36" s="1">
        <v>5.4685370710000001</v>
      </c>
      <c r="G36" s="1"/>
      <c r="H36" s="2">
        <f t="shared" si="0"/>
        <v>44.618537070999999</v>
      </c>
      <c r="I36" t="s">
        <v>76</v>
      </c>
      <c r="J36" s="5">
        <v>3</v>
      </c>
    </row>
    <row r="37" spans="1:10">
      <c r="A37" s="1">
        <v>101034064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/>
      <c r="H37" s="2">
        <f t="shared" si="0"/>
        <v>0</v>
      </c>
      <c r="I37" t="s">
        <v>77</v>
      </c>
      <c r="J37" s="5">
        <v>0</v>
      </c>
    </row>
    <row r="38" spans="1:10">
      <c r="A38" s="1">
        <v>101048226</v>
      </c>
      <c r="B38" s="1">
        <v>19.8</v>
      </c>
      <c r="C38" s="1">
        <v>15.2</v>
      </c>
      <c r="D38" s="1">
        <v>31.2</v>
      </c>
      <c r="E38" s="1">
        <v>17.55</v>
      </c>
      <c r="F38" s="1">
        <v>7.4376409350000001</v>
      </c>
      <c r="G38" s="1"/>
      <c r="H38" s="2">
        <f t="shared" si="0"/>
        <v>91.187640935000005</v>
      </c>
      <c r="I38" t="s">
        <v>75</v>
      </c>
      <c r="J38" s="5">
        <v>6</v>
      </c>
    </row>
    <row r="39" spans="1:10">
      <c r="A39" s="1">
        <v>101061125</v>
      </c>
      <c r="B39" s="1">
        <v>9.1999999999999993</v>
      </c>
      <c r="C39" s="1">
        <v>11.8</v>
      </c>
      <c r="D39" s="1">
        <v>24</v>
      </c>
      <c r="E39" s="1">
        <v>9.6999999999999993</v>
      </c>
      <c r="F39" s="1">
        <v>5.1194464750000002</v>
      </c>
      <c r="G39" s="1"/>
      <c r="H39" s="2">
        <f t="shared" si="0"/>
        <v>59.819446475000007</v>
      </c>
      <c r="I39" t="s">
        <v>73</v>
      </c>
      <c r="J39" s="5">
        <v>0</v>
      </c>
    </row>
    <row r="40" spans="1:10">
      <c r="A40" s="1">
        <v>101061224</v>
      </c>
      <c r="B40" s="1">
        <v>12.8</v>
      </c>
      <c r="C40" s="1">
        <v>14.6</v>
      </c>
      <c r="D40" s="1">
        <v>22.2</v>
      </c>
      <c r="E40" s="1">
        <v>11.6</v>
      </c>
      <c r="F40" s="1">
        <v>8.5297465500000005</v>
      </c>
      <c r="G40" s="6"/>
      <c r="H40" s="2">
        <f t="shared" si="0"/>
        <v>69.729746550000002</v>
      </c>
      <c r="I40" t="s">
        <v>82</v>
      </c>
      <c r="J40" s="5">
        <v>6</v>
      </c>
    </row>
    <row r="41" spans="1:10">
      <c r="A41" s="1">
        <v>101061229</v>
      </c>
      <c r="B41" s="1">
        <v>18.8</v>
      </c>
      <c r="C41" s="1">
        <v>11.2</v>
      </c>
      <c r="D41" s="1">
        <v>0</v>
      </c>
      <c r="E41" s="1">
        <v>12.3</v>
      </c>
      <c r="F41" s="1">
        <v>0</v>
      </c>
      <c r="G41" s="4"/>
      <c r="H41" s="2">
        <f t="shared" si="0"/>
        <v>42.3</v>
      </c>
      <c r="I41" t="s">
        <v>76</v>
      </c>
      <c r="J41" s="5">
        <v>3</v>
      </c>
    </row>
    <row r="42" spans="1:10">
      <c r="A42" s="1">
        <v>101062215</v>
      </c>
      <c r="B42" s="1">
        <v>12.8</v>
      </c>
      <c r="C42" s="1">
        <v>12.4</v>
      </c>
      <c r="D42" s="1">
        <v>18.600000000000001</v>
      </c>
      <c r="E42" s="1">
        <v>9.9</v>
      </c>
      <c r="F42" s="1">
        <v>8.4311414740000004</v>
      </c>
      <c r="G42" s="1"/>
      <c r="H42" s="2">
        <f t="shared" si="0"/>
        <v>62.131141474000003</v>
      </c>
      <c r="I42" t="s">
        <v>80</v>
      </c>
      <c r="J42" s="5">
        <v>2</v>
      </c>
    </row>
    <row r="43" spans="1:10">
      <c r="A43" s="1">
        <v>101062230</v>
      </c>
      <c r="B43" s="1">
        <v>8.4</v>
      </c>
      <c r="C43" s="1">
        <v>7.4</v>
      </c>
      <c r="D43" s="1">
        <v>17.399999999999999</v>
      </c>
      <c r="E43" s="1">
        <v>10.15</v>
      </c>
      <c r="F43" s="1">
        <v>8.0709585920000002</v>
      </c>
      <c r="G43" s="1"/>
      <c r="H43" s="2">
        <f t="shared" si="0"/>
        <v>51.420958592000005</v>
      </c>
      <c r="I43" t="s">
        <v>74</v>
      </c>
      <c r="J43" s="5">
        <v>1</v>
      </c>
    </row>
    <row r="44" spans="1:10">
      <c r="A44" s="1">
        <v>101062326</v>
      </c>
      <c r="B44" s="1">
        <v>13.6</v>
      </c>
      <c r="C44" s="1">
        <v>8.1999999999999993</v>
      </c>
      <c r="D44" s="1">
        <v>21.9</v>
      </c>
      <c r="E44" s="1">
        <v>13.6</v>
      </c>
      <c r="F44" s="1">
        <v>8.6588999379999994</v>
      </c>
      <c r="G44" s="1"/>
      <c r="H44" s="2">
        <f t="shared" si="0"/>
        <v>65.958899938000002</v>
      </c>
      <c r="I44" t="s">
        <v>80</v>
      </c>
      <c r="J44" s="5">
        <v>2</v>
      </c>
    </row>
    <row r="45" spans="1:10">
      <c r="A45" s="1">
        <v>101062331</v>
      </c>
      <c r="B45" s="1">
        <v>14</v>
      </c>
      <c r="C45" s="1">
        <v>15.4</v>
      </c>
      <c r="D45" s="1">
        <v>24.6</v>
      </c>
      <c r="E45" s="1">
        <v>12</v>
      </c>
      <c r="F45" s="1">
        <v>8.4218230950000006</v>
      </c>
      <c r="G45" s="1"/>
      <c r="H45" s="2">
        <f t="shared" si="0"/>
        <v>74.421823095000008</v>
      </c>
      <c r="I45" t="s">
        <v>79</v>
      </c>
      <c r="J45" s="5">
        <v>1</v>
      </c>
    </row>
    <row r="46" spans="1:10">
      <c r="A46" s="1">
        <v>101070004</v>
      </c>
      <c r="B46" s="1">
        <v>17.600000000000001</v>
      </c>
      <c r="C46" s="1">
        <v>13.2</v>
      </c>
      <c r="D46" s="1">
        <v>19.2</v>
      </c>
      <c r="E46" s="1">
        <v>15.4</v>
      </c>
      <c r="F46" s="1">
        <v>8.9153084469999992</v>
      </c>
      <c r="G46" s="4"/>
      <c r="H46" s="2">
        <f t="shared" si="0"/>
        <v>74.315308447000007</v>
      </c>
      <c r="I46" t="s">
        <v>79</v>
      </c>
      <c r="J46" s="5">
        <v>5</v>
      </c>
    </row>
    <row r="47" spans="1:10">
      <c r="A47" s="1">
        <v>101070017</v>
      </c>
      <c r="B47" s="1">
        <v>7.6</v>
      </c>
      <c r="C47" s="1">
        <v>0.8</v>
      </c>
      <c r="D47" s="1">
        <v>0</v>
      </c>
      <c r="E47" s="1">
        <v>5.8</v>
      </c>
      <c r="F47" s="1">
        <v>0.65934065900000005</v>
      </c>
      <c r="G47" s="1"/>
      <c r="H47" s="2">
        <f t="shared" si="0"/>
        <v>14.859340658999999</v>
      </c>
      <c r="I47" t="s">
        <v>76</v>
      </c>
      <c r="J47" s="5">
        <v>2</v>
      </c>
    </row>
    <row r="48" spans="1:10">
      <c r="A48" s="1">
        <v>101070033</v>
      </c>
      <c r="B48" s="1">
        <v>17.399999999999999</v>
      </c>
      <c r="C48" s="1">
        <v>12.2</v>
      </c>
      <c r="D48" s="1">
        <v>11.4</v>
      </c>
      <c r="E48" s="1">
        <v>13.35</v>
      </c>
      <c r="F48" s="1">
        <v>8.7120995870000009</v>
      </c>
      <c r="G48" s="1"/>
      <c r="H48" s="2">
        <f t="shared" si="0"/>
        <v>63.062099587000006</v>
      </c>
      <c r="I48" t="s">
        <v>80</v>
      </c>
      <c r="J48" s="5">
        <v>0</v>
      </c>
    </row>
    <row r="49" spans="1:10">
      <c r="A49" s="1">
        <v>101070034</v>
      </c>
      <c r="B49" s="1">
        <v>10.4</v>
      </c>
      <c r="C49" s="1">
        <v>8.6</v>
      </c>
      <c r="D49" s="1">
        <v>13.2</v>
      </c>
      <c r="E49" s="1">
        <v>12.3</v>
      </c>
      <c r="F49" s="1">
        <v>8.8633117269999993</v>
      </c>
      <c r="G49" s="1"/>
      <c r="H49" s="2">
        <f t="shared" si="0"/>
        <v>53.363311726999996</v>
      </c>
      <c r="I49" t="s">
        <v>74</v>
      </c>
      <c r="J49" s="5">
        <v>1</v>
      </c>
    </row>
    <row r="50" spans="1:10">
      <c r="A50" s="1">
        <v>101071014</v>
      </c>
      <c r="B50" s="1">
        <v>11.8</v>
      </c>
      <c r="C50" s="1">
        <v>9.1999999999999993</v>
      </c>
      <c r="D50" s="1">
        <v>20.100000000000001</v>
      </c>
      <c r="E50" s="1">
        <v>7.9</v>
      </c>
      <c r="F50" s="1">
        <v>5.9063110849999996</v>
      </c>
      <c r="G50" s="1"/>
      <c r="H50" s="2">
        <f t="shared" si="0"/>
        <v>54.906311084999999</v>
      </c>
      <c r="I50" t="s">
        <v>74</v>
      </c>
      <c r="J50" s="5">
        <v>2</v>
      </c>
    </row>
    <row r="51" spans="1:10">
      <c r="A51" s="1">
        <v>101071020</v>
      </c>
      <c r="B51" s="1">
        <v>15</v>
      </c>
      <c r="C51" s="1">
        <v>8.1999999999999993</v>
      </c>
      <c r="D51" s="1">
        <v>17.100000000000001</v>
      </c>
      <c r="E51" s="1">
        <v>11.4</v>
      </c>
      <c r="F51" s="1">
        <v>5.7019841839999996</v>
      </c>
      <c r="G51" s="1"/>
      <c r="H51" s="2">
        <f t="shared" si="0"/>
        <v>57.401984183999993</v>
      </c>
      <c r="I51" t="s">
        <v>74</v>
      </c>
      <c r="J51" s="5">
        <v>1</v>
      </c>
    </row>
    <row r="52" spans="1:10">
      <c r="A52" s="1">
        <v>101071021</v>
      </c>
      <c r="B52" s="1">
        <v>7.8</v>
      </c>
      <c r="C52" s="1">
        <v>3.8</v>
      </c>
      <c r="D52" s="1">
        <v>3</v>
      </c>
      <c r="E52" s="1">
        <v>6.45</v>
      </c>
      <c r="F52" s="1">
        <v>5.3427267169999997</v>
      </c>
      <c r="G52" s="1"/>
      <c r="H52" s="2">
        <f t="shared" si="0"/>
        <v>26.392726717000002</v>
      </c>
      <c r="I52" t="s">
        <v>76</v>
      </c>
      <c r="J52" s="5">
        <v>1</v>
      </c>
    </row>
    <row r="53" spans="1:10">
      <c r="A53" s="1">
        <v>101071028</v>
      </c>
      <c r="B53" s="1">
        <v>15.8</v>
      </c>
      <c r="C53" s="1">
        <v>10.6</v>
      </c>
      <c r="D53" s="1">
        <v>14.4</v>
      </c>
      <c r="E53" s="1">
        <v>13.45</v>
      </c>
      <c r="F53" s="1">
        <v>5.2926593789999998</v>
      </c>
      <c r="G53" s="1"/>
      <c r="H53" s="2">
        <f t="shared" si="0"/>
        <v>59.542659379</v>
      </c>
      <c r="I53" t="s">
        <v>73</v>
      </c>
      <c r="J53" s="5">
        <v>1</v>
      </c>
    </row>
    <row r="54" spans="1:10">
      <c r="A54" s="1">
        <v>101071050</v>
      </c>
      <c r="B54" s="1">
        <v>11.6</v>
      </c>
      <c r="C54" s="1">
        <v>8.1999999999999993</v>
      </c>
      <c r="D54" s="1">
        <v>8.6999999999999993</v>
      </c>
      <c r="E54" s="1">
        <v>0</v>
      </c>
      <c r="F54" s="1">
        <v>0</v>
      </c>
      <c r="G54" s="1"/>
      <c r="H54" s="2">
        <f t="shared" si="0"/>
        <v>28.499999999999996</v>
      </c>
      <c r="I54" t="s">
        <v>76</v>
      </c>
      <c r="J54" s="5">
        <v>2</v>
      </c>
    </row>
    <row r="55" spans="1:10">
      <c r="A55" s="1">
        <v>101071052</v>
      </c>
      <c r="B55" s="1">
        <v>17.600000000000001</v>
      </c>
      <c r="C55" s="1">
        <v>14.6</v>
      </c>
      <c r="D55" s="1">
        <v>24.6</v>
      </c>
      <c r="E55" s="1">
        <v>12.6</v>
      </c>
      <c r="F55" s="1">
        <v>9.3389744009999998</v>
      </c>
      <c r="G55" s="1"/>
      <c r="H55" s="2">
        <f t="shared" si="0"/>
        <v>78.738974401000007</v>
      </c>
      <c r="I55" t="s">
        <v>84</v>
      </c>
      <c r="J55" s="5">
        <v>5</v>
      </c>
    </row>
    <row r="56" spans="1:10">
      <c r="A56" s="1">
        <v>101071059</v>
      </c>
      <c r="B56" s="1">
        <v>12.2</v>
      </c>
      <c r="C56" s="1">
        <v>16</v>
      </c>
      <c r="D56" s="1">
        <v>16.2</v>
      </c>
      <c r="E56" s="1">
        <v>15.65</v>
      </c>
      <c r="F56" s="1">
        <v>9.4909779249999993</v>
      </c>
      <c r="G56" s="1"/>
      <c r="H56" s="2">
        <f t="shared" si="0"/>
        <v>69.540977924999993</v>
      </c>
      <c r="I56" t="s">
        <v>82</v>
      </c>
      <c r="J56" s="5">
        <v>6</v>
      </c>
    </row>
    <row r="57" spans="1:10">
      <c r="A57" s="1">
        <v>101072206</v>
      </c>
      <c r="B57" s="1">
        <v>9.6</v>
      </c>
      <c r="C57" s="1">
        <v>4.2</v>
      </c>
      <c r="D57" s="1">
        <v>5.0999999999999996</v>
      </c>
      <c r="E57" s="1">
        <v>6.9</v>
      </c>
      <c r="F57" s="1">
        <v>0.45150501700000001</v>
      </c>
      <c r="G57" s="1"/>
      <c r="H57" s="2">
        <f t="shared" si="0"/>
        <v>26.251505016999996</v>
      </c>
      <c r="I57" t="s">
        <v>76</v>
      </c>
      <c r="J57" s="5">
        <v>1</v>
      </c>
    </row>
    <row r="58" spans="1:10">
      <c r="A58" s="1">
        <v>101081062</v>
      </c>
      <c r="B58" s="1">
        <v>6.6</v>
      </c>
      <c r="C58" s="1">
        <v>7.8</v>
      </c>
      <c r="D58" s="1">
        <v>6</v>
      </c>
      <c r="E58" s="1">
        <v>5</v>
      </c>
      <c r="F58" s="1">
        <v>9.1889877430000002</v>
      </c>
      <c r="G58" s="1"/>
      <c r="H58" s="2">
        <f t="shared" si="0"/>
        <v>34.588987742999997</v>
      </c>
      <c r="I58" t="s">
        <v>76</v>
      </c>
      <c r="J58" s="5">
        <v>3</v>
      </c>
    </row>
    <row r="59" spans="1:10">
      <c r="A59" s="1">
        <v>9810109</v>
      </c>
      <c r="B59" s="1">
        <v>4.5999999999999996</v>
      </c>
      <c r="C59" s="1">
        <v>7.8</v>
      </c>
      <c r="D59" s="1">
        <v>14.1</v>
      </c>
      <c r="E59" s="1">
        <v>11.2</v>
      </c>
      <c r="F59" s="1">
        <v>0</v>
      </c>
      <c r="G59" s="6"/>
      <c r="H59" s="2">
        <f t="shared" si="0"/>
        <v>37.700000000000003</v>
      </c>
      <c r="I59" t="s">
        <v>76</v>
      </c>
      <c r="J59" s="5">
        <v>0</v>
      </c>
    </row>
    <row r="60" spans="1:10">
      <c r="A60" s="1">
        <v>9831143</v>
      </c>
      <c r="B60" s="1">
        <v>16.399999999999999</v>
      </c>
      <c r="C60" s="1">
        <v>11.8</v>
      </c>
      <c r="D60" s="1">
        <v>23.7</v>
      </c>
      <c r="E60" s="1">
        <v>15.7</v>
      </c>
      <c r="F60" s="1">
        <v>8.5037282140000006</v>
      </c>
      <c r="G60" s="1"/>
      <c r="H60" s="2">
        <f t="shared" si="0"/>
        <v>76.103728214</v>
      </c>
      <c r="I60" t="s">
        <v>84</v>
      </c>
      <c r="J60" s="5">
        <v>5</v>
      </c>
    </row>
    <row r="61" spans="1:10">
      <c r="A61" s="1">
        <v>9833202</v>
      </c>
      <c r="B61" s="1">
        <v>7.2</v>
      </c>
      <c r="C61" s="1">
        <v>10</v>
      </c>
      <c r="D61" s="1">
        <v>10.8</v>
      </c>
      <c r="E61" s="1">
        <v>7.05</v>
      </c>
      <c r="F61" s="1">
        <v>8.2641327659999995</v>
      </c>
      <c r="G61" s="1"/>
      <c r="H61" s="2">
        <f t="shared" si="0"/>
        <v>43.314132766</v>
      </c>
      <c r="I61" t="s">
        <v>76</v>
      </c>
      <c r="J61" s="5">
        <v>0</v>
      </c>
    </row>
    <row r="62" spans="1:10">
      <c r="A62" s="1">
        <v>9931235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/>
      <c r="H62" s="2">
        <f t="shared" si="0"/>
        <v>0</v>
      </c>
      <c r="I62" t="s">
        <v>77</v>
      </c>
      <c r="J62" s="5">
        <v>0</v>
      </c>
    </row>
    <row r="63" spans="1:10">
      <c r="A63" s="1">
        <v>9948119</v>
      </c>
      <c r="B63" s="1">
        <v>1.2</v>
      </c>
      <c r="C63" s="1">
        <v>0</v>
      </c>
      <c r="D63" s="1">
        <v>0</v>
      </c>
      <c r="E63" s="1">
        <v>0</v>
      </c>
      <c r="F63" s="1">
        <v>0</v>
      </c>
      <c r="G63" s="4"/>
      <c r="H63" s="2">
        <f t="shared" si="0"/>
        <v>1.2</v>
      </c>
      <c r="I63" t="s">
        <v>76</v>
      </c>
      <c r="J63" s="5">
        <v>0</v>
      </c>
    </row>
    <row r="64" spans="1:10">
      <c r="A64" s="1">
        <v>9962124</v>
      </c>
      <c r="B64" s="1">
        <v>11.8</v>
      </c>
      <c r="C64" s="1">
        <v>8.4</v>
      </c>
      <c r="D64" s="1">
        <v>15.6</v>
      </c>
      <c r="E64" s="1">
        <v>11</v>
      </c>
      <c r="F64" s="1">
        <v>8.5518790740000004</v>
      </c>
      <c r="G64" s="1"/>
      <c r="H64" s="2">
        <f t="shared" si="0"/>
        <v>55.351879074000003</v>
      </c>
      <c r="I64" t="s">
        <v>74</v>
      </c>
      <c r="J64" s="5">
        <v>1</v>
      </c>
    </row>
    <row r="65" spans="1:10">
      <c r="A65" s="1">
        <v>9962161</v>
      </c>
      <c r="B65" s="1">
        <v>2.8</v>
      </c>
      <c r="C65" s="1">
        <v>1.4</v>
      </c>
      <c r="D65" s="1">
        <v>0</v>
      </c>
      <c r="E65" s="1">
        <v>3.9</v>
      </c>
      <c r="F65" s="1">
        <v>8.1919159070000003</v>
      </c>
      <c r="G65" s="1"/>
      <c r="H65" s="2">
        <f t="shared" si="0"/>
        <v>16.291915907</v>
      </c>
      <c r="I65" t="s">
        <v>76</v>
      </c>
      <c r="J65" s="5">
        <v>1</v>
      </c>
    </row>
    <row r="66" spans="1:10">
      <c r="A66" s="1">
        <v>9971051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/>
      <c r="H66" s="2">
        <f t="shared" si="0"/>
        <v>0</v>
      </c>
      <c r="I66" t="s">
        <v>77</v>
      </c>
      <c r="J66" s="5">
        <v>0</v>
      </c>
    </row>
    <row r="67" spans="1:10">
      <c r="A67" s="1">
        <v>9981084</v>
      </c>
      <c r="B67" s="1">
        <v>1.6</v>
      </c>
      <c r="C67" s="1">
        <v>1.8</v>
      </c>
      <c r="D67" s="1">
        <v>1.5</v>
      </c>
      <c r="E67" s="1">
        <v>0</v>
      </c>
      <c r="F67" s="1">
        <v>0.59340659299999998</v>
      </c>
      <c r="G67" s="1"/>
      <c r="H67" s="2">
        <f t="shared" ref="H67" si="1">B67+C67+D67+E67+F67</f>
        <v>5.4934065930000004</v>
      </c>
      <c r="I67" t="s">
        <v>76</v>
      </c>
      <c r="J67" s="5">
        <v>5</v>
      </c>
    </row>
    <row r="69" spans="1:10">
      <c r="B69" s="1">
        <v>20</v>
      </c>
      <c r="C69" s="1">
        <v>20</v>
      </c>
      <c r="D69" s="1">
        <v>30</v>
      </c>
      <c r="E69" s="1">
        <v>20</v>
      </c>
      <c r="F69" s="1">
        <v>10</v>
      </c>
      <c r="G69" s="1"/>
      <c r="H69" s="2">
        <f>B69+C69+D69+E69+F69</f>
        <v>100</v>
      </c>
    </row>
    <row r="70" spans="1:10">
      <c r="G70" s="1"/>
    </row>
    <row r="71" spans="1:10">
      <c r="G71" s="1"/>
    </row>
    <row r="72" spans="1:10">
      <c r="G72" s="1"/>
    </row>
    <row r="73" spans="1:10">
      <c r="G73" s="1"/>
    </row>
    <row r="74" spans="1:10">
      <c r="A74" s="1"/>
    </row>
    <row r="75" spans="1:10">
      <c r="A75" s="1"/>
    </row>
  </sheetData>
  <phoneticPr fontId="1" type="noConversion"/>
  <conditionalFormatting sqref="H2:H67">
    <cfRule type="cellIs" dxfId="0" priority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期中考</vt:lpstr>
      <vt:lpstr>小考</vt:lpstr>
      <vt:lpstr>作業</vt:lpstr>
      <vt:lpstr>HW origine</vt:lpstr>
      <vt:lpstr>HW percentage</vt:lpstr>
      <vt:lpstr>點名</vt:lpstr>
      <vt:lpstr>總成績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Bsu</dc:creator>
  <cp:lastModifiedBy>Jay</cp:lastModifiedBy>
  <dcterms:created xsi:type="dcterms:W3CDTF">2013-04-08T14:12:10Z</dcterms:created>
  <dcterms:modified xsi:type="dcterms:W3CDTF">2013-06-19T07:57:33Z</dcterms:modified>
</cp:coreProperties>
</file>